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C:\Users\Joe\Desktop\"/>
    </mc:Choice>
  </mc:AlternateContent>
  <xr:revisionPtr revIDLastSave="0" documentId="13_ncr:1_{379F8BB1-D836-47AF-B84F-A3D7D4DC0360}" xr6:coauthVersionLast="44" xr6:coauthVersionMax="44" xr10:uidLastSave="{00000000-0000-0000-0000-000000000000}"/>
  <bookViews>
    <workbookView xWindow="-98" yWindow="-98" windowWidth="19396" windowHeight="11596" activeTab="3" xr2:uid="{00000000-000D-0000-FFFF-FFFF00000000}"/>
  </bookViews>
  <sheets>
    <sheet name="About" sheetId="3" r:id="rId1"/>
    <sheet name="Questionnaire" sheetId="1" r:id="rId2"/>
    <sheet name="Guidance" sheetId="5" r:id="rId3"/>
    <sheet name="Results" sheetId="2" r:id="rId4"/>
  </sheets>
  <definedNames>
    <definedName name="_xlnm._FilterDatabase" localSheetId="2" hidden="1">Guidance!$K$2:$M$19</definedName>
  </definedNames>
  <calcPr calcId="191029" concurrentCalc="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B6" i="2" l="1"/>
  <c r="B11" i="2"/>
  <c r="C6" i="2"/>
  <c r="D6" i="2"/>
  <c r="D11" i="2"/>
  <c r="C11" i="2"/>
  <c r="B2" i="2"/>
  <c r="B1" i="2"/>
  <c r="J20" i="1"/>
  <c r="D7" i="2"/>
  <c r="C7" i="2"/>
  <c r="B7" i="2"/>
  <c r="D8" i="2"/>
  <c r="C8" i="2"/>
  <c r="B8" i="2"/>
</calcChain>
</file>

<file path=xl/sharedStrings.xml><?xml version="1.0" encoding="utf-8"?>
<sst xmlns="http://schemas.openxmlformats.org/spreadsheetml/2006/main" count="210" uniqueCount="178">
  <si>
    <t xml:space="preserve">Yes </t>
  </si>
  <si>
    <t>No</t>
  </si>
  <si>
    <t>To the best of your knowledge do you comply with all local, state and federal laws and regulations that are relevant for your farming operation?</t>
  </si>
  <si>
    <t>Essential</t>
  </si>
  <si>
    <t>Basic</t>
  </si>
  <si>
    <t>Advanced</t>
  </si>
  <si>
    <t xml:space="preserve">Do you practice Integrated Pest Management when selecting and applying chemical products on your farm? </t>
  </si>
  <si>
    <t xml:space="preserve">Do you document your management in a written plan, or use a software system that saves your records, when planning farm operations? </t>
  </si>
  <si>
    <t xml:space="preserve">Do you test the composition of manure and residues or other wastes applied to fields? </t>
  </si>
  <si>
    <t xml:space="preserve">If you irrigate, do you have a water use plan to optimize water use, reduce water waste, and manage for water quality? </t>
  </si>
  <si>
    <t xml:space="preserve">Do you provide health, safety and first aid information or training, including access to a first aid kit, to employees? </t>
  </si>
  <si>
    <t xml:space="preserve">If any fertilizer or fuel is stored on site, do you have safety procedures in place to minimize any risks to the environment and farm workers from the stored materials? </t>
  </si>
  <si>
    <t xml:space="preserve">Do you perform regular maintenance and, if necessary, calibration of your equipment and machinery? </t>
  </si>
  <si>
    <t xml:space="preserve">If there is a risk that your farm operations could cause noise or air pollution (such as dust and odor drifting) to affect neighboring communities, do you take steps to minimize the impact? </t>
  </si>
  <si>
    <t xml:space="preserve">Do you have a defined succession plan for your farm, or do you contribute to educating the next generation of farmers? </t>
  </si>
  <si>
    <t xml:space="preserve">If farming is your only source of income, do you have financial safeguards in place to minimize risk to crop losses, such as crop insurance? </t>
  </si>
  <si>
    <t xml:space="preserve">Is safety information for your workers clearly accessible, with translation of important information or language lessons available if necessary? </t>
  </si>
  <si>
    <t>N/A</t>
  </si>
  <si>
    <t>SAI FSA Requirements</t>
  </si>
  <si>
    <t>Fieldprint Calculator &amp; Legislative Analysis Cover</t>
  </si>
  <si>
    <t>Required of Fieldprint Calculator Users for Equivalency</t>
  </si>
  <si>
    <t>Type</t>
  </si>
  <si>
    <t>Bronze</t>
  </si>
  <si>
    <t>Silver</t>
  </si>
  <si>
    <t>Gold</t>
  </si>
  <si>
    <t>Essential (total=23)</t>
  </si>
  <si>
    <t>21 (91%)</t>
  </si>
  <si>
    <t>Basic (total=60)</t>
  </si>
  <si>
    <t>43 (72%)</t>
  </si>
  <si>
    <t>Advanced (total=29)</t>
  </si>
  <si>
    <t>19 (66%)</t>
  </si>
  <si>
    <t>Yes answers</t>
  </si>
  <si>
    <t>N/A answers</t>
  </si>
  <si>
    <t>No answers</t>
  </si>
  <si>
    <t xml:space="preserve">User Results </t>
  </si>
  <si>
    <t>Reference table of required answers</t>
  </si>
  <si>
    <t>Questions</t>
  </si>
  <si>
    <t>FSA LEVEL</t>
  </si>
  <si>
    <t>FSA Question categorization</t>
  </si>
  <si>
    <t>Instructions</t>
  </si>
  <si>
    <t xml:space="preserve">USER ID: </t>
  </si>
  <si>
    <t>USER ID:</t>
  </si>
  <si>
    <t>jsmith@email</t>
  </si>
  <si>
    <t>FSA Level</t>
  </si>
  <si>
    <t>2: Respond to each question in the list using a lower case "x" to mark your answer</t>
  </si>
  <si>
    <t>3: Go to the green "Results" tab and see the summary of your scores with your FSA level indicated in the upper left corner</t>
  </si>
  <si>
    <t>Instructions: Please mark your response to each question with an "x" (case sensitive) in colums C, D or E.</t>
  </si>
  <si>
    <t>1: Go to the blue "Questionnaire" tab and enter your Fieldprint Platform user id (typically an email address)</t>
  </si>
  <si>
    <t>4: Transfer your completed spreadsheet to your Fieldprint Project Administrator</t>
  </si>
  <si>
    <t xml:space="preserve">This spreadsheet is intended for users of the Field to Market Fieldprint Platform who wish to also respond to the SAI Platform Farm Sustainability Assessment (FSA).  To be eligible for the equivalency program, you must have completed your eight metric scores through use of the Fieldprint Platform (online Calculator or API data partner) and the Habitat Potential Index. FSA is a farm level assessment, therefore you need only answer one time and the score will apply to all fields you have entered in the Fieldprint Platform.  </t>
  </si>
  <si>
    <t>Field to Market Fieldprint Platform - Supplemental Questionnaire for Equivalency with SAI Platform FSA</t>
  </si>
  <si>
    <t xml:space="preserve">FTM / FSA EQUIVALENCY MODULE QUESTIONNAIRE </t>
  </si>
  <si>
    <t>AUDIT CONTROL POINT CRITERIA AND EVIDENCE SOURCES FOR TRIANGULATION</t>
  </si>
  <si>
    <t>Question number</t>
  </si>
  <si>
    <t>FtM/ FSA equivalency module questions</t>
  </si>
  <si>
    <t>Corresponding FSA questions</t>
  </si>
  <si>
    <t>Questions for the interviewee</t>
  </si>
  <si>
    <t>Requirements</t>
  </si>
  <si>
    <t>Guidance</t>
  </si>
  <si>
    <t>Most likely sources of evidence</t>
  </si>
  <si>
    <t>Audit control point criteria and evidence</t>
  </si>
  <si>
    <t>Document Requirements</t>
  </si>
  <si>
    <t>FSA1</t>
  </si>
  <si>
    <t>FSA2</t>
  </si>
  <si>
    <t>FSA3</t>
  </si>
  <si>
    <t xml:space="preserve">Are you aware of the laws and regulations related to your farm?
How do you keep up to date with changes in local laws that affect your business?
</t>
  </si>
  <si>
    <t xml:space="preserve">Farmers are updated on relevant national and local laws and regulations that apply to them.
Permits, licenses, records and other relevant documents must be kept, if required by law. </t>
  </si>
  <si>
    <t xml:space="preserve">Farmers should stay up to date in the areas of agricultural production, workers' rights, health &amp; safety, environment, and food safety. This can be done  through specialized publications and news sources, by farmer organizations, local governments or cooperatives. </t>
  </si>
  <si>
    <t>Interview, documentation, inspection, observation</t>
  </si>
  <si>
    <t>The farmer/manager must demonstrate awareness and understanding of the laws and regulations applicable to their farm.
If the grower is not knowingly violating any laws you should feel comfortable to have met this practice.
The farmer/manager can demonstrate the availability of at least one current source of legal guidance. 
During the audit and farm/ field inspection no illegal practices or material non-compliance with regulations were observed by the auditor. 
The farmer/manager can produce all necessary permits, licences, and records as required by law. 
If relevant, they can explain how they plan on implementing any new regulations, or how they have implemented new regulations in the past. 
It is recommended to evaluate this at the end of the audit.</t>
  </si>
  <si>
    <t xml:space="preserve">
Documentation only required if local legislation requires them to have permits, licenses, records.</t>
  </si>
  <si>
    <t>FSA35</t>
  </si>
  <si>
    <t>FSA36</t>
  </si>
  <si>
    <t>FSA37</t>
  </si>
  <si>
    <t>FSA38</t>
  </si>
  <si>
    <t xml:space="preserve">How do you decide which kinds of pest control to use?
Do you apply chemical crop protection products only when absolutely necessary and use alternative methods where possible?
Do you minimize the impact/harm to non-target organisms of crop protection product use by using selective pesticides (rather than broad spectrum), targeted application and/or seed dressing? 
Do you prevent pest, disease or weed resistance by varying the types of crop protection products (including active ingredient) used?
How do you manage any sources of contamination in order to prevent the spread of disease in your crop?
</t>
  </si>
  <si>
    <t xml:space="preserve">Farmers or farm managers are implementing IPM systems in their fields. This should include pest monitoring, pest prevention, the use of varying pest management controls, and how diseased crops are handled. Further details in the Guidance column.
If the grower employs technicians to determine which kind of pest control to implement, the consultant should be trained in agricultural production, and should be knowledgable about the crop and pests in question. </t>
  </si>
  <si>
    <t xml:space="preserve">Using the same crop protection product (especially the same active ingredient) continuously will result in resistant weeds, pests or diseases. Where possible, different crop protection products, including those with different active ingredients should be used. This may not be possible if a selection of different crop protection products are not authorised for the target.
Contamination can be avoided by removing infested or diseased plant material from the field or by chopping and burying it in the soil and disinfecting pruning and propagation equipment.
IPM should include a monitoring system (scouting), and analysis about which control to use, before applying any. This analysis should be based on 
- Visual inspections, taking into account economic thresholds of pest / disease / weed occurrence 
- Weather forecasts
- Electronic systems
- Local knowledge
- Advice from an expert consultant, with recognized certificates or qualifications. 
Products can include chemical pesticides, insecticides, herbicides, fungicides and rodenticides. Non-chemical control methods can also be used. They include:
- Choice of disease and pest resistant crop/variety;
- Use of crop rotations;
- Mechanical and physical methods of crop husbandry (mechanical, weeding, trimming and pruning);
- Biological pest control measures;
- Good fertilizer and irrigation practices.
'Selective' means effective for the specific pest, but not damaging or lethal to a much wider range of organisms (which would be 'broad spectrum'). 
'Targeted application' means to aim specifically at the pest at the right time (instead of indiscriminate spraying for instance).
'Seed dressing' is the application of a protective chemical coating to the seeds.
The grower can work with CCA (Certified Crop Advisers) to incorporate resistant management into their IPM Plan. </t>
  </si>
  <si>
    <t>Documentation is not required, but recommended.
- Written Integrated Pest Management plan
- Inputs application records, 
- SOPs for pest scouting, 
- list of approved or previously employed pest management tools,
- photos 
-(subcontractors' or farmers') IPM operating license</t>
  </si>
  <si>
    <t xml:space="preserve">When handling wastes (containers, pallets, including crop residue) from your farm, do you look for opportunities to reuse and recycle (e.g. composting, alternative markets, etc.)? </t>
  </si>
  <si>
    <t>FSA52</t>
  </si>
  <si>
    <t>What kind of waste does your farm operation produce? (crop residue, pallets, crop by-product, bio-solids, waste water, containers - chemical containers are specifically addressed in question 11)
Are you aware of the legal ways in which to dispose of this material?
What do you do with these different waste products? 
How do you reduce, reuse, and recycle waste?</t>
  </si>
  <si>
    <t xml:space="preserve">Waste is any substance or object which the holder discards or intends to, or is required to discard (European Commission).
This question relates to all kinds of waste created on the farm, except for used chemical containers, which are addressed in question 11. </t>
  </si>
  <si>
    <t>Examples of re-use are: 
- Composting organic debris on-farm and re-using it for soil conditioning (where there is no risk of disease transmission).
- Selling your crop by-products to alternative markets.
- Use your crop by-products for alternative purposes.
An example of recylcing is:
- partaking in any recycling program for (non-chemical) plastic or metal containers
Examples of reducing:
- Purchasing in bulk, instead of many small containers of one thing
- Optimizing the production in the field, but using the least amount of farm inputs as possible</t>
  </si>
  <si>
    <t>Interview, observation</t>
  </si>
  <si>
    <t xml:space="preserve">Documentation is not required. 
- A risk assessment could include waste management within the scope.
- A waste management plan can outline what to do with the different types of waste. </t>
  </si>
  <si>
    <t>FSA9</t>
  </si>
  <si>
    <t>Have you identified the risks and opportunities that exist on your farm operation (related to productivity, health and safety, legal requirements, etc)?
Do you have an up-to-date farm management plan that addresses these findings?
Do you use a software program to plan the upcoming years' operations? Does this software house records related to the previous years' operations? Do you use this software to identify the risks and opportunities for your operation?</t>
  </si>
  <si>
    <t>The grower is able to describe their growing opportunities and risks, and they review this on an annual basis.  
An alternative to individual management plans, a farmer can work within a farmer group or community plan.</t>
  </si>
  <si>
    <t>The documented or verbal plan has concrete targets where possible. 
Relevant farming risks and opportunities refer to:
- legal requirements
- natural habitat degradation and destruction
- rare and endangered species (including hunting and wild collection by farm workers and visitors)
- farm animal welfare
- worker welfare and health &amp; safety
- soil pollution and erosion (storm events or dust from cultivation, steep slopes)
- water pollution (soil, leakage or run-off from storing or applying nutrients and pesticides and from fuel or waste storage/disposal)
- water availability (prevent loss of water, respecting the water requirements of the surrounding area)
- pesticide drift
- air pollution, including fire and smoke
- potential off-site contaminants (e.g. pollutants or invasive species; Protection against off-site contaminants can be managed through buffer zones)
- food safety risks</t>
  </si>
  <si>
    <t>Interview, documentation, observation</t>
  </si>
  <si>
    <t>The farmer/manager can provide a written management plan, or verbally describe a plan, which covers the relevant risks and opportunities as described in the 'guidance' column 
The management plan is updated at least annually, and whenever new crops or farming techniques are adopted.                                                                                                                
The audit findings are in line with the plan.</t>
  </si>
  <si>
    <t xml:space="preserve">
Documentation is not required, but recommended. 
- Written Farm Management Plan
- Any documentation related to the farm operation that they are required to have by law
- Operational risks
- Records of inputs on the field 
- Analyses of previous years' records and procedure for incorporating this knowledge into this years production</t>
  </si>
  <si>
    <t>FSA27</t>
  </si>
  <si>
    <t xml:space="preserve">Do you ensure that the composition and application on the field of organic manure and treated sludges, treated sludge water and /or industrial waste residues are not harmful?
</t>
  </si>
  <si>
    <t xml:space="preserve">Sludge must be applied in a legal manner, and should not be applied directly to the crop after flowering. </t>
  </si>
  <si>
    <t xml:space="preserve">There is evidence for regular (annual) testing of treated sludges, treated sludge water and industrial waste if applied. The results do not fall outside typical bandwidths. For organic manure, the risks can be assessed using estimated bandwidths. 
The farmer can demonstrate correct use of PPE and any other required equipment to ensure targeted application. The farmer can demonstrate awareness of correct composition and application methods.
</t>
  </si>
  <si>
    <t xml:space="preserve">
Documentation is not required, but recommended. 
- Analyses of the manure/biosolids applied to the field.  </t>
  </si>
  <si>
    <t>FSA54</t>
  </si>
  <si>
    <t>FSA55</t>
  </si>
  <si>
    <t>FSA56</t>
  </si>
  <si>
    <t xml:space="preserve">This can be a separate plan or a chapter in an overall farm management plan. An alternative can be a written farmer group or community plan.
Farmers are encouraged to consider optimizing water usage, e.g. rainwater harvesting (via roofs or ground), irrigating at night, irrigation system monitoring to minimize leakage, etc.
</t>
  </si>
  <si>
    <t>Documentation is required. 
The documentation can be direct (through a written water management plan, irrigation water use plan), or indirect (through management of water bills, water analyses, software systems, etc).
Relevant permits for water use are also required, where applicable.</t>
  </si>
  <si>
    <t xml:space="preserve">Do you provide paid overtime, paid holiday leave, paid sick leave and paid parental leave for your permanent and temporary workers ? </t>
  </si>
  <si>
    <t>FSA84</t>
  </si>
  <si>
    <t>FSA85</t>
  </si>
  <si>
    <t>FSA90</t>
  </si>
  <si>
    <t>This question can only be 'not applicable' if the grower does not have permanent or temporary workers.
Overtime work must always be voluntary.
Paid compensation for overtime work must be provided. 
 Paid compensation for holiday, parental or sick leave must be provided. 
This includes:
1. Holiday leave is not used as a substitute for sick leave.
2. Permanent employees have at least the statutory paid leave per year (or equivalent for shorter contracts).</t>
  </si>
  <si>
    <t xml:space="preserve">Permanent and temporary workers refers to all workers hired directly and through subcontractors.
Sick leave may include:
- Continuing to pay a workers wage whilst they are ill
- Compensating the workers family
Local law is not the reference point for this criteria. If local legislation does not require the need for overtime work to be compensated, and the grower does not provide it, then they are not in compliance. </t>
  </si>
  <si>
    <t>Interview with workers, documentation</t>
  </si>
  <si>
    <t>Documentation not required, but recommended.
- Records of employee work hours and payment</t>
  </si>
  <si>
    <t>FSA100</t>
  </si>
  <si>
    <t>FSA101</t>
  </si>
  <si>
    <t>FSA103</t>
  </si>
  <si>
    <t>Do you organize regular health and safety training for all permanent and temporary workers, including the farmer?
If you dont organize regular health and safety trainings, do your workers have access to these trainings through another avenue? Do you facilitate their attendance at these trainings?
Do you ensure adequate first aid supplies are available and easily accessible at the farm to meet all reasonably foreseeable emergency medical situations?
Is there someone with first aid skills present on the farm at all times?</t>
  </si>
  <si>
    <t>This question can only be 'not applicable' if the grower does not have permanent or temporary workers.
Training is held at least once per year or before new work activities begin, and meet legal requirements. If the grower does not provide training, he/she ensures that the workers have been trained in that year for the work they are going to be doing. 
First aid supplies available are based on health and safety risks identified on the farm.
The person with first aid skills is trained.</t>
  </si>
  <si>
    <t>Trainings can be related to general health or dangerous work: 
- First aid
- Working circumstances (e.g. working at height)
- Emergency and accident procedures
- Human health and hygiene
- Other work related health risks
- Using fertilizer or chemicals (agrochemicals or other)
- Handling waste
- Using machinery
It is highly recommended to have a senior management representative appointed that is responsible for the implementation of the program and that the training is documented. 
Permanent and temporary workers refers to all workers hired directly and through subcontractors.
First aid supplies may include:
- Eye washing stations
- First aid kit with sufficient supplies that are up to date and that is regularly checked.
- A list of emergency telephone numbers 
- Warning / Danger signs, where relevant</t>
  </si>
  <si>
    <t>Interview, inspection, documentation</t>
  </si>
  <si>
    <t xml:space="preserve">Documentation is recommended, but not required. 
- Records/training materials for health/ safety trainings
- Proof of first aid training for someone on staff </t>
  </si>
  <si>
    <t>FSA29</t>
  </si>
  <si>
    <t>FSA45</t>
  </si>
  <si>
    <t xml:space="preserve">Are you aware of how the legal restrictions related to storing fertilizer and fuel on the field?
 Does your fertilizer and fuel storage comply with the law? Is the storage constructed of suitable, noncombustible materials, and located at a reasonable distance from where it can cause damage to the environment? 
How and where is your fertilizer stored?
Do you store fertilizer in a safe and secure way for humans and environment? 
How and where is your fuel stored?
Do you store fuel in a way that is safe and secure for humans and environment? </t>
  </si>
  <si>
    <t xml:space="preserve">This question can only be answered with 'not applicable' if the grower does not use fertilizer and/or if the grower does not store fuel on the farm.
The grower must store fertilizer and fuel in a way that is legally compliant, and in a way that minimizes harm to the environment and any surrounding communities. 
Additionally, the following is respected:
1. Storage facilities are constructed of suitable materials and located where risks to the environment or human health are minimized, in case of fire, spillage, flooding or other emergencies.
2. Fuel must not be stored together with pesticides and fertilizers. </t>
  </si>
  <si>
    <t>This question specifically refers to fertilizer storage, and fuel storage. Crop protection products can be stored at a different location. Fuel should not be stored together with crop protection products, agro chemicals, or fertilizers. 
Agro-chemicals refer to chemical pesticides, herbicides, fungicides, rodenticides, fertilizers, thinning or crop setting agents. 
Supplies and chemicals should not be exposed to rain or running water. Determine if the storage is constructed of suitable, noncombustible materials, and is located at a reasonable distance from where stored materials can cause damage to the environment and to humans.</t>
  </si>
  <si>
    <t>Inspection, observation</t>
  </si>
  <si>
    <t xml:space="preserve">Visual inspection shows that facilities and fuel storage follow legislative requirements and meet the requirements described in the 'Requirements' column. </t>
  </si>
  <si>
    <t>Documentation not required.</t>
  </si>
  <si>
    <t>FSA11</t>
  </si>
  <si>
    <t>FSA43</t>
  </si>
  <si>
    <t xml:space="preserve">
What machinery and equipment do you use on your operation? 
Do you maintain your equipment and machinery to ensure their proper, efficient functioning?
Do you ensure that the recommended maintenance and calibration requirements of crop protection product and fertilizer application equipment are followed?
Do you calibrate the nutrient and agrochemical application equipment before use at the beginning of each growing season, and after repairs are made? 
Can you explain or demonstrate how to calibrate the equipment?
</t>
  </si>
  <si>
    <t xml:space="preserve">This question can only be answered with 'not applicable' if the grower does not use equipment or machinery on the farm, and/or if no crop protection products or fertilisers are used on site.
Subcontracted machinery and applications fall within the scope of this verification.
</t>
  </si>
  <si>
    <t>Large farms may have a documented maintenance plan.
Equipment/machinery in question can be used for chemical pesticides, herbicides, fungicides, rodenticides, fertilizers, thinning or crop setting agents. 
If a grower works with a subcontractor, the grower should show that they work with a certified pest operator. By working with a certified pest operator, one should assume they are maintaining and calibrating their machinery and equipment appropriately.</t>
  </si>
  <si>
    <t>Documentation not required, but recommended. 
- Calibration/maintenance logs for all equipment needed during applications
- Contract with subcontractor or machine rental company</t>
  </si>
  <si>
    <t xml:space="preserve">When disposing of all types of containers, do you store them safely until disposal, and do you participate in a chemical container safe disposal program, if available? </t>
  </si>
  <si>
    <t>FSA51</t>
  </si>
  <si>
    <t xml:space="preserve">What kind of waste is produced from your operation?
Can you explain how you dispose of the different types of waste?
Are you aware of the legal manner in which to store and dispose of used chemical containers?
Are waste materials properly and legally stored on your farm?
How do you dispose of used chemical containers from your operation? </t>
  </si>
  <si>
    <t>This question can only be answered with "not applicable" if the grower does not use any chemicals on the crops.
If no recylcing program is available in the region, the grower should dispose of the waste material in a legal manner. Burning, even if legal, should not be used as a method of waste disposal.
Adequate measures for removing waste include:
crop/organic residue - bury or burn it
used chemical storage - triple rinse, perforate, and return to the company who produces it, or send to a designated collection center for pick up. Should not be mixed with household trash, and should not be reused on the farm for anything else.
All waste storage sites are assessed for risks considering the following:
1. Legal requirements for waste storage
2. Location of storage (e.g. distance from housing, water channels and conservation areas)
3. Does the storage need to be secured?
4. Capacity of the storage
5. Is the storage appropriately built to contain the waste?
6. Storage of waste is segregated (e.g. hazardous from non-hazardous, waste is not stored with non-waste)
7. Procedures are in place to contain spills</t>
  </si>
  <si>
    <t xml:space="preserve">Waste related to chemical containers could include:
- Obsolete fertilizers and pesticides and empty containers
- Plastic, paper and metal waste
- Fuel and oil residues
- Carcasses (in the case of mixed farms)
- Redundant equipment and machinery
Mitigating measures may include:
- One designated responsible person for proper handling of waste.
- Good inventory management, that supports awareness about the amount and location of on farm waste. 
- Well constructed and locked storage facilities.
</t>
  </si>
  <si>
    <t>The grower/manager is aware of the different types of waste created by their operation, and how to legally dispose of it all. 
If no recylcing program is available in the region, the grower disposes of the waste material in a legal manner. Burning, even if legal, should not be used as a method of waste disposal.
The farmer/manager can describe the on-farm risks associated with waste storage, and can demonstrate that all waste is stored appropriately and in accordance with relevant legal requirements.
The farm has included waste creation and disposal within the scope of their risk assessment. 
Visual inspection shows that adequate mitigation measures have been taken to address the relevant risks and to meet legal requirements.</t>
  </si>
  <si>
    <t xml:space="preserve">Documentation not required, but recommended. 
- Waste management plan outlining different waste products, and the standard operating procedure for the legal removal of each of them from the field
- signs outlining the different waste storage areas
</t>
  </si>
  <si>
    <t>FSA112</t>
  </si>
  <si>
    <t>FSA69</t>
  </si>
  <si>
    <t>FSA70</t>
  </si>
  <si>
    <t xml:space="preserve">Are you aware of activities on your farm that can cause air and/or noise and/or odor pollution? 
Does the pollution affect neighboring communities, and/or the environment?
How do you try to minimize air/noise/odor pollution from your farm affecting the local community? 
If there is a significant risk that your farming activities will cause air pollution, do you identify sources and do you monitor the air quality at the farm and its surroundings? </t>
  </si>
  <si>
    <t>This question can only be not applicable if there is no risk that the farming activities will cause air/noise/odor pollution.
Risk assessments of air pollutants include (but not limited to):
1. Ammonia
2. Pesticide aerosols
3. Soil fumigants
4. Dust particles
The grower should keep records of the monitoring system of air quality to show measures are being taken to manage the problem.</t>
  </si>
  <si>
    <t>Adequate measures include:
- Informing the community about spraying practices, including fertilizer, pesticides and manure.
- Planning operations at times that minimize disturbance.
- Avoiding agrochemical application on windy days. 
- Minimizing activities in bare and open fields. 
- Planning field activities when there is little wind or when the wind is not directed at populated areas.
- Avoid burning crop residues.
- Keep tractors and trucks clean before entering roads. 
Potential sources of air/noise/odor pollution are:
- Manure storage
- Waste storage
- Burning waste
- Pesticide application
- Manure application
- Dust from harvest, cultivation or transport
- Machinery exhaust fumes
This assessment can be managed at landscape or group level and the assessment can be made by public or private organizations.
Linked to an air quality monitoring system a grievance mechanism for neighbouring community members could be in place and based on complaints measures should be taken that address the nature of the complaint.</t>
  </si>
  <si>
    <t>Documentation, interview, inspection, observation</t>
  </si>
  <si>
    <t>Documentation not required, but recommended. 
- Risk assessment showing action plan for minimizing air/noise/odor pollution
- Records of air quality monitoring in high risk sources or during high risk activities
- Mitigation and action plans related to the pollution sources and activities
- In field signs, showing when the last spray has ocurred</t>
  </si>
  <si>
    <t>FSA111</t>
  </si>
  <si>
    <t>Do you and/or your farm operation participate in any community engagements? 
Does your farm operation play a positive role in the local community?
Is anyone from your local community and/or family engaged with your farm operation?</t>
  </si>
  <si>
    <t>Guidance gives more information and examples of situations that would be acceptable. 
The verifier is asked to use their personal judgment, and previous auditing experience for this question/answer.</t>
  </si>
  <si>
    <t xml:space="preserve">This may include:
- You are an active and engaged member in your community, trying to contribute to its further development.
- You hire labour mainly locally and purchased products locally where possible.
- You promote farming as an attractive profession to the younger generation.
- Your farm is used by local communities for community engagement projects (school, government, educational, recreational)
- The younger generation of family members are involved in the farming operation  </t>
  </si>
  <si>
    <t>Interview, documentation</t>
  </si>
  <si>
    <t>The farmer/manager can demonstrate engagement through interview, including describing activities and their outcomes.
Recommend a degree of openness in determining evidence for this question.
Grower can show pictures of previous events hosted at the farm. 
Examples of contributions include participation in farming clubs, local fayres, and community events or forums; hosting farm open days, school visits or apprenticeships; engagement through online or social media; engagement with local suppliers and producers</t>
  </si>
  <si>
    <t>FSA5</t>
  </si>
  <si>
    <t>If farming this crop is your only source of income, have you considered the potential risks related to your farm business?
Do you have crop insurance covering this crop? 
Do you use any tool, or software/computer program to determine what your productivity is? Does this tool allow you to plan your finances effectively?
How do you mitigate risks related to your farming operation, and your sole source of income?</t>
  </si>
  <si>
    <t xml:space="preserve">This question is considered "not applicable" if the grower has more than one source of income either from their farm (I.e. various crops or different operations like cattle, etc.), or from elsewhere. 
Guidance gives more information and examples of situations that would be acceptable. 
</t>
  </si>
  <si>
    <t>If farming this crop is the growers only source of income, the grower should show awareness about the risks involved with his crop cultivation, and should be able to express how they mitigate these risks.</t>
  </si>
  <si>
    <t>Interview</t>
  </si>
  <si>
    <t xml:space="preserve">The farmer/manager is able to justify and explain their economic decisions based on consideration of risks during interview.
</t>
  </si>
  <si>
    <t>FSA98</t>
  </si>
  <si>
    <t xml:space="preserve">How do you communicate with workers on the farm? 
Can all workers read and speak English? 
How do you communicate with workers who don’t speak English?
Do you take into account language and cultural barriers in the communication on the farm? </t>
  </si>
  <si>
    <t>This question can only be 'not applicable' if the grower does not employ any permanent or temporary workers.
Warning signs and safety procedures and other important communications are developed in such way that they are understood by all workers. 
Subcontracted workers fall within the scope of this question.</t>
  </si>
  <si>
    <t xml:space="preserve">All signage should be read-able by all workers, temporary and permanent. 
To improve communication in the local language, it is recommended to organize / support language lessons in the local language. </t>
  </si>
  <si>
    <t>Interview, observation, interview with workers</t>
  </si>
  <si>
    <t>5: The "Guidance" tab serves as guidance to the verifier, growers, or any other party interested in details on how to interpret the criteria.</t>
  </si>
  <si>
    <t>This question can only be not applicable if the grower does not use irrigation.
All growers must be able to describe verbally, or show a written, water management plan. 
This water management plan is updated at least once a year. It should take the following into account: 
1. The timing and amount of irrigation in relation to crop requirements. 
2. Prevention of pollution
3. The added value of irrigation in relation to the yield and quality of crops produced.
4. Minimizing the use of irrigation
5. Maximising the use of water in the soil
6. Predicted rainfall and evaporation, using either daily rainfall records or weather forecasts to plan irrigation schedules.
7. An inventory of water resources.
8. Minimizing competition for water resources
The plan should include at least two of the conditions below:
a. Avoiding depletion of water sources, beyond the recharge capacity of the watershed /catchment.
b. Cooperate with other water users in the catchment to balance the needs.
c. Diversify the sources of water to reduce impact and to ensure water access continuity across seasons.
Growers should keep track of how much water they use for different activities, and understand their water sources. 
To ensure that not too much water is extracted, compliance to government regulation is required (where applicable). If extraction permits are required, advice on extraction is sought from water authorities or a relevant consultant. Water extraction licenses, where required, must be complied with and be available if requested.</t>
  </si>
  <si>
    <t xml:space="preserve">Determine if the farm has an Integrated Pest Management Plan (IPM) in place. 
Check the farmers knowledge of the IPM and how it is being implemented on the farm.
- The farmer should be able to explain how pest outbreaks are being prevented and monitored. 
- The farmer should be able to explain different pest management strategies that minimize the use of agrochemicals. 
- The farmer should be able to explain how decisions are made about whether and when to apply agrochemicals. 
- The farmer should be able to explain what the procedure is when a diseased plant is identified.
The farmer/manager demonstrates good awareness of non- chemical control options, and is able to explain how he decides which control method to implement.
The farmer/manager can demonstrate switching the active ingredients used to mitigate the risk of pest, disease or weed resistance. The field record system, IPM plan and/or visual inspection of crop protection products storage can be used to confirm this. 
The only time that the farmer is not required to explain the above, is when the job of IPM is outsourced. In which case, the IPM company must be licensed to partake in this kind of work. </t>
  </si>
  <si>
    <t>Determine how the farmer is managing waste on the farm. The farmer should be aware of all the sources and types of waste generated by the farm. 
The farmer must be able to describe how waste is controlled, collected, treated and disposed of. 
The farmer/manager can demonstrate at least one example of waste reduction, reuse or recycling. This can include by-products of harvesting and processing.</t>
  </si>
  <si>
    <t xml:space="preserve">This question can only be answered with 'not applicable' if the grower does not use organic manure, treated sludges, treated sludge water and/or industrial waste residue on the farm.
This includes an annual analysis and risk assessment of the following:
1. Pollution of ground and surface water
2. Health risks for the farm workers and surrounding communities, customers and consumers.
3. Heavy metals and other contaminants
</t>
  </si>
  <si>
    <t xml:space="preserve">The farmer/manager can explain their water use plan. The plan includes consideration of opportunities for prevention of pollution, minimising water use, and/or minimising competition for water resources.
Visual inspection of the farm demonstrates implementation of measures described
The farm has a written water management plan which addresses the points in the Requirements. The plan includes reference to documents including weather reports, results of soil assessments, and crop specific water needs    
Field visit confirms that measures are being implemented.
If required, water licences are available. Farmers follow water authority guidelines/regulations on extraction, and can explain what these are during interview. </t>
  </si>
  <si>
    <t>If you irrigate, do you keep track of the water you are using in your operation?
If you irrigate, do you conduct any water analyses on the water you are using?
If you irrigate, do you have a water management plan to optimize water usage, water quality, and water availability and to reduce waste water?
How do you manage irrigation water resources? How do you plan irrigation water use to maximize yield while protecting and preserving water resources for the future?
For example: Switching to crops with higher productivity per unit of water consumed; adopt alternate drought-tolerant crops, use more efficient irrigation methods or equipment.
How do you manage and plan for irrigation? Have you considered aspects like soil type, water uptake by the crop and critical growth stages of the crop when you plan the irrigation? Do you take into account weather patterns and forecasts? Are you able to explain why you have chosen the irrigation technology you use? Does your irrigation plan consider the most efficient use of irrigation water?
If you irrigate, do you use any software to keep track of the water use on your fields? Do you use this software as a tool to identify where to optimize water usage, water quality and reduce waste water?
If you irrigate, do you ensure that any water use, other than rain, is approved by the relevant authorities to ensure that not too much water is extracted?</t>
  </si>
  <si>
    <r>
      <t>The auditor should adjust the burden of proof depending on risk of non-compliance with national legislation on overtime in the region and sector
Farme</t>
    </r>
    <r>
      <rPr>
        <sz val="12"/>
        <rFont val="Calibri"/>
        <family val="2"/>
        <scheme val="minor"/>
      </rPr>
      <t xml:space="preserve">r/manager is aware of national legislation for overtime and can explain how it is implemented on their farm, or how their farm practices go beyond what is required by law. </t>
    </r>
    <r>
      <rPr>
        <sz val="12"/>
        <color theme="1"/>
        <rFont val="Calibri"/>
        <family val="2"/>
        <scheme val="minor"/>
      </rPr>
      <t xml:space="preserve">
Inspection of wage slips and associated paperwork shows that overtime is compensated at the agreed rate.
Worker contracts can be provided as evidence for this if required.
Worker interviews confirm that overtime work is voluntary. Workers are aware of the rate for voluntary overtime payment.
Farmer/</t>
    </r>
    <r>
      <rPr>
        <sz val="12"/>
        <rFont val="Calibri"/>
        <family val="2"/>
        <scheme val="minor"/>
      </rPr>
      <t xml:space="preserve">manager is aware of national legislation (or international standards if no national law is in place) for paid holiday leave, paid sick leave and paid parental leave and can explain how it is implemented on their farm, or how their farm practices go beyond what is required by law. </t>
    </r>
    <r>
      <rPr>
        <sz val="12"/>
        <color theme="1"/>
        <rFont val="Calibri"/>
        <family val="2"/>
        <scheme val="minor"/>
      </rPr>
      <t xml:space="preserve">Worker contracts can be provided as evidence for this if required.
Worker interviews confirm that they are awarded with paid overtime, holiday leave, sick leave and parental leave.
Provision for payment of at least minimum compensation is made in contracts if not already addressed by national law and/or insurances. 
Affected workers can confirm that contracts are upheld. </t>
    </r>
  </si>
  <si>
    <t xml:space="preserve">The farmer/manager can describe the training and how it is integrated into farm management and worker induction/management. If any new activities were started in the last year, they can describe how safety training was delivered to relevant workers.
Determine if all people on the farm are sufficiently aware of health and safety risks and are trying minimize the risks. 
Worker interviews confirm that attendance at safety training is compulsory. Workers demonstrate good awareness of health and safety requirements relevant to their role. Alternatively, training materials or attendance registers are available (e.g. presentations, handouts, posters etc.). 
Inspection of all first aid supplies confirms that they are well maintained (nothing is missing), easily accessible, and that they contain materials required to deal with most farming related injuries that would be expected in the farming environment being audited. Eye washing kits are provided where required.
First aid trained staff are knowledgeable in basic first aid, and are aware how to treat common farming injuries. 
This can be demonstrated through interview or training certificates. 
Rotas or interview confirm that there is always at least one first aid trained person on farm. </t>
  </si>
  <si>
    <t>Determine if the farmer is calibrating the nutrient application equipment before use at the beginning of each crop growing season. Check if the farmer can demonstrate or explain the steps taken to calibrate equipment. 
The farmer/manager can demonstrate their equipment and machinery are regularly serviced. Evidence may include up-to-date maintenance logs or schedules, date calibration certificate/ seals. 
If equipment is leased, and maintenance is not the responsibility of the farmer, the contract with the equipment provider confirms that maintenance is the responsibility of the hire company. If equipment is shared with other farmers, the farmer can describe how they ensure that maintenance is carried out.
If a grower works with a subcontractor, the grower should show that the subcontractor is a certified pest operator. By working with a certified pest operator, one should assume they are maintaining and calibrating their machinery and equipment appropriately.
Machines and equipment are shown to be in good condition during farm inspection
Visual inspection, or records show that equipment used for crop protection products and fertilizer application are maintained and calibrated on a regular basis and/or in line with manufacturer's recommendations.
The farmer can describe how they maintain and calibrate their equipment.</t>
  </si>
  <si>
    <t>The grower is aware of the different on-farm activities that can create air/noise/odor pollution. 
A risk assessment should include air/noise/odor pollution as part of the scope.
The farmer/ manager can describe examples of actions taken to mitigate air/noise/odour pollution.  These could include:
- building air flow control, 
- spreading manure or crop spraying when wind direction is away from residential/pubic areas, 
- immediate ploughing or working of the slurry into the soil, 
- cover of any slurry/ manure stores, 
-low trajectory spreaders with high droplet sizes  
- Informing neighbouring communities about potential disturbance. Evidence for this may be correspondence, or in field signs showing the last spray date
- Informing the community about spraying practices, including fertilizer, pesticides and manure.
- Planning operations at times that minimize disturbance.
- Avoiding agrochemical application on windy days. 
- Minimizing activities in bare and open fields. 
- Planning field activities when there is little wind or when the wind is not directed at populated areas.
- Avoid burning crop residues.
- Keep tractors and trucks clean before entering roads. 
The farmer/manager is moitoring air/noise/odor pollution at high risk sources or during high risk activities.
The farmer/manager has a list of all implemented mitigation measures corresponding to each source.</t>
  </si>
  <si>
    <t>Observation shows that trainings and warning signs are understandable for everybody (in different languages if necessary). 
Interview with the farmer/manager confirms that they are aware of language and cultural requirements of workers.
Worker interviews confirm that workers can communicate directly with the farmer and understand warning signs and other materials</t>
  </si>
  <si>
    <t>Do you pay your workers overtime hours, even if not required by local law? Are you workers able to confirm that overtime is compensated? 
Do you ensure that overtime work is voluntary?
Do you provide paid holiday leave, paid sick leave and paid parental leave for your permanent and temporary workers (even if not required by law)?
Do you compensate permanent and temporary workers that became ill due to work related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</si>
</sst>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0" x14ac:knownFonts="1">
    <font>
      <sz val="11"/>
      <color theme="1"/>
      <name val="Calibri"/>
      <family val="2"/>
      <scheme val="minor"/>
    </font>
    <font>
      <sz val="12"/>
      <color theme="1"/>
      <name val="Calibri"/>
      <family val="2"/>
      <scheme val="minor"/>
    </font>
    <font>
      <b/>
      <sz val="11"/>
      <color theme="1"/>
      <name val="Calibri"/>
      <family val="2"/>
      <scheme val="minor"/>
    </font>
    <font>
      <b/>
      <sz val="11"/>
      <color rgb="FFFFFFFF"/>
      <name val="Calibri"/>
      <family val="2"/>
      <scheme val="minor"/>
    </font>
    <font>
      <b/>
      <sz val="11"/>
      <color rgb="FF000000"/>
      <name val="Calibri"/>
      <family val="2"/>
      <scheme val="minor"/>
    </font>
    <font>
      <sz val="11"/>
      <color rgb="FF000000"/>
      <name val="Calibri"/>
      <family val="2"/>
      <scheme val="minor"/>
    </font>
    <font>
      <i/>
      <sz val="11"/>
      <color theme="1"/>
      <name val="Calibri"/>
      <family val="2"/>
      <scheme val="minor"/>
    </font>
    <font>
      <b/>
      <sz val="12"/>
      <color theme="1"/>
      <name val="Calibri"/>
      <family val="2"/>
      <scheme val="minor"/>
    </font>
    <font>
      <b/>
      <sz val="14"/>
      <color theme="1"/>
      <name val="Calibri"/>
      <family val="2"/>
      <scheme val="minor"/>
    </font>
    <font>
      <b/>
      <sz val="16"/>
      <color theme="1"/>
      <name val="Calibri"/>
      <family val="2"/>
      <scheme val="minor"/>
    </font>
    <font>
      <sz val="12"/>
      <color theme="1"/>
      <name val="Calibri"/>
      <family val="2"/>
      <scheme val="minor"/>
    </font>
    <font>
      <sz val="14"/>
      <color theme="1"/>
      <name val="Calibri"/>
      <family val="2"/>
      <scheme val="minor"/>
    </font>
    <font>
      <b/>
      <i/>
      <sz val="10"/>
      <color theme="1"/>
      <name val="Calibri"/>
      <family val="2"/>
      <scheme val="minor"/>
    </font>
    <font>
      <i/>
      <sz val="10"/>
      <color theme="1"/>
      <name val="Calibri"/>
      <family val="2"/>
      <scheme val="minor"/>
    </font>
    <font>
      <sz val="12"/>
      <name val="Calibri"/>
      <family val="2"/>
      <scheme val="minor"/>
    </font>
    <font>
      <sz val="11"/>
      <color rgb="FF9C5700"/>
      <name val="Calibri"/>
      <family val="2"/>
      <scheme val="minor"/>
    </font>
    <font>
      <b/>
      <sz val="18"/>
      <color theme="1"/>
      <name val="Calibri"/>
      <family val="2"/>
      <scheme val="minor"/>
    </font>
    <font>
      <b/>
      <sz val="12"/>
      <name val="Calibri"/>
      <family val="2"/>
      <scheme val="minor"/>
    </font>
    <font>
      <sz val="11"/>
      <name val="Calibri"/>
      <family val="2"/>
      <scheme val="minor"/>
    </font>
    <font>
      <sz val="11"/>
      <color theme="1"/>
      <name val="Calibri"/>
      <family val="2"/>
      <scheme val="minor"/>
    </font>
  </fonts>
  <fills count="14">
    <fill>
      <patternFill patternType="none"/>
    </fill>
    <fill>
      <patternFill patternType="gray125"/>
    </fill>
    <fill>
      <patternFill patternType="solid">
        <fgColor theme="4"/>
        <bgColor indexed="64"/>
      </patternFill>
    </fill>
    <fill>
      <patternFill patternType="solid">
        <fgColor rgb="FFFF0000"/>
        <bgColor indexed="64"/>
      </patternFill>
    </fill>
    <fill>
      <patternFill patternType="solid">
        <fgColor rgb="FF000000"/>
        <bgColor indexed="64"/>
      </patternFill>
    </fill>
    <fill>
      <patternFill patternType="solid">
        <fgColor rgb="FFCCCCCC"/>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rgb="FFFFFF00"/>
        <bgColor indexed="64"/>
      </patternFill>
    </fill>
    <fill>
      <patternFill patternType="solid">
        <fgColor theme="0" tint="-0.34998626667073579"/>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rgb="FFFFEB9C"/>
      </patternFill>
    </fill>
    <fill>
      <patternFill patternType="solid">
        <fgColor theme="4" tint="0.59999389629810485"/>
        <bgColor indexed="64"/>
      </patternFill>
    </fill>
  </fills>
  <borders count="32">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medium">
        <color rgb="FF000000"/>
      </bottom>
      <diagonal/>
    </border>
    <border>
      <left style="medium">
        <color rgb="FF000000"/>
      </left>
      <right/>
      <top/>
      <bottom style="medium">
        <color rgb="FF000000"/>
      </bottom>
      <diagonal/>
    </border>
    <border>
      <left style="medium">
        <color rgb="FF666666"/>
      </left>
      <right style="medium">
        <color rgb="FF666666"/>
      </right>
      <top/>
      <bottom style="medium">
        <color rgb="FF666666"/>
      </bottom>
      <diagonal/>
    </border>
    <border>
      <left/>
      <right style="medium">
        <color rgb="FF666666"/>
      </right>
      <top/>
      <bottom style="medium">
        <color rgb="FF666666"/>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s>
  <cellStyleXfs count="3">
    <xf numFmtId="0" fontId="0" fillId="0" borderId="0"/>
    <xf numFmtId="0" fontId="15" fillId="12" borderId="0" applyNumberFormat="0" applyBorder="0" applyAlignment="0" applyProtection="0"/>
    <xf numFmtId="9" fontId="19" fillId="0" borderId="0" applyFont="0" applyFill="0" applyBorder="0" applyAlignment="0" applyProtection="0"/>
  </cellStyleXfs>
  <cellXfs count="99">
    <xf numFmtId="0" fontId="0" fillId="0" borderId="0" xfId="0"/>
    <xf numFmtId="0" fontId="0" fillId="0" borderId="0" xfId="0" applyAlignment="1">
      <alignment vertical="center"/>
    </xf>
    <xf numFmtId="0" fontId="0" fillId="0" borderId="0" xfId="0" applyAlignment="1">
      <alignment horizontal="center" vertical="center"/>
    </xf>
    <xf numFmtId="0" fontId="3" fillId="4" borderId="1" xfId="0" applyFont="1" applyFill="1" applyBorder="1" applyAlignment="1">
      <alignment vertical="center" wrapText="1"/>
    </xf>
    <xf numFmtId="0" fontId="3" fillId="4" borderId="5" xfId="0" applyFont="1" applyFill="1" applyBorder="1" applyAlignment="1">
      <alignment vertical="center" wrapText="1"/>
    </xf>
    <xf numFmtId="0" fontId="3" fillId="4" borderId="4" xfId="0" applyFont="1" applyFill="1" applyBorder="1" applyAlignment="1">
      <alignment horizontal="center" vertical="center" wrapText="1"/>
    </xf>
    <xf numFmtId="0" fontId="4" fillId="5" borderId="6" xfId="0" applyFont="1" applyFill="1" applyBorder="1" applyAlignment="1">
      <alignment vertical="center"/>
    </xf>
    <xf numFmtId="0" fontId="4" fillId="5" borderId="7" xfId="0" applyFont="1" applyFill="1" applyBorder="1" applyAlignment="1">
      <alignment horizontal="center" vertical="center" wrapText="1"/>
    </xf>
    <xf numFmtId="0" fontId="4" fillId="5" borderId="7" xfId="0" applyFont="1" applyFill="1" applyBorder="1" applyAlignment="1">
      <alignment horizontal="center" vertical="center"/>
    </xf>
    <xf numFmtId="0" fontId="5" fillId="5" borderId="7" xfId="0" applyFont="1" applyFill="1" applyBorder="1" applyAlignment="1">
      <alignment vertical="center"/>
    </xf>
    <xf numFmtId="0" fontId="5" fillId="0" borderId="6" xfId="0" applyFont="1" applyBorder="1" applyAlignment="1">
      <alignment vertical="center"/>
    </xf>
    <xf numFmtId="0" fontId="5" fillId="0" borderId="7" xfId="0" applyFont="1" applyBorder="1" applyAlignment="1">
      <alignment horizontal="center" vertical="center" wrapText="1"/>
    </xf>
    <xf numFmtId="0" fontId="4" fillId="0" borderId="7" xfId="0" applyFont="1" applyBorder="1" applyAlignment="1">
      <alignment horizontal="center" vertical="center"/>
    </xf>
    <xf numFmtId="0" fontId="0" fillId="0" borderId="0" xfId="0" applyFill="1"/>
    <xf numFmtId="0" fontId="2" fillId="2" borderId="0" xfId="0" applyFont="1" applyFill="1"/>
    <xf numFmtId="0" fontId="2" fillId="3" borderId="0" xfId="0" applyFont="1" applyFill="1"/>
    <xf numFmtId="0" fontId="2" fillId="8" borderId="0" xfId="0" applyFont="1" applyFill="1"/>
    <xf numFmtId="0" fontId="2" fillId="0" borderId="0" xfId="0" applyFont="1" applyFill="1" applyAlignment="1">
      <alignment vertical="center"/>
    </xf>
    <xf numFmtId="0" fontId="2" fillId="7" borderId="8" xfId="0" applyFont="1" applyFill="1" applyBorder="1" applyAlignment="1">
      <alignment horizontal="center"/>
    </xf>
    <xf numFmtId="0" fontId="2" fillId="6" borderId="8" xfId="0" applyFont="1" applyFill="1" applyBorder="1" applyAlignment="1">
      <alignment horizontal="center"/>
    </xf>
    <xf numFmtId="0" fontId="2" fillId="10" borderId="8" xfId="0" applyFont="1" applyFill="1" applyBorder="1" applyAlignment="1">
      <alignment horizontal="center"/>
    </xf>
    <xf numFmtId="0" fontId="2" fillId="0" borderId="8" xfId="0" applyFont="1" applyFill="1" applyBorder="1"/>
    <xf numFmtId="0" fontId="6" fillId="0" borderId="0" xfId="0" applyFont="1" applyAlignment="1">
      <alignment horizontal="center" vertical="center"/>
    </xf>
    <xf numFmtId="0" fontId="6" fillId="9" borderId="9" xfId="0" applyFont="1" applyFill="1" applyBorder="1" applyAlignment="1">
      <alignment horizontal="center" vertical="center"/>
    </xf>
    <xf numFmtId="0" fontId="2" fillId="0" borderId="0" xfId="0" applyFont="1"/>
    <xf numFmtId="2" fontId="4" fillId="0" borderId="7" xfId="0" applyNumberFormat="1" applyFont="1" applyBorder="1" applyAlignment="1">
      <alignment horizontal="center" vertical="center"/>
    </xf>
    <xf numFmtId="2" fontId="5" fillId="0" borderId="7" xfId="0" applyNumberFormat="1" applyFont="1" applyBorder="1" applyAlignment="1">
      <alignment vertical="center"/>
    </xf>
    <xf numFmtId="164" fontId="0" fillId="0" borderId="0" xfId="0" applyNumberFormat="1" applyFill="1"/>
    <xf numFmtId="0" fontId="7" fillId="0" borderId="0" xfId="0" applyFont="1"/>
    <xf numFmtId="0" fontId="9" fillId="0" borderId="0" xfId="0" applyFont="1"/>
    <xf numFmtId="0" fontId="10" fillId="0" borderId="0" xfId="0" applyFont="1"/>
    <xf numFmtId="0" fontId="8" fillId="0" borderId="0" xfId="0" applyFont="1" applyAlignment="1">
      <alignment horizontal="left" vertical="center"/>
    </xf>
    <xf numFmtId="0" fontId="8" fillId="8" borderId="0" xfId="0" applyFont="1" applyFill="1" applyAlignment="1">
      <alignment horizontal="left" vertical="center"/>
    </xf>
    <xf numFmtId="0" fontId="8" fillId="8" borderId="0" xfId="0" applyFont="1" applyFill="1"/>
    <xf numFmtId="0" fontId="11" fillId="8" borderId="0" xfId="0" applyFont="1" applyFill="1" applyAlignment="1">
      <alignment horizontal="center" vertical="center"/>
    </xf>
    <xf numFmtId="0" fontId="12" fillId="0" borderId="0" xfId="0" applyFont="1" applyAlignment="1">
      <alignment horizontal="left" vertical="center"/>
    </xf>
    <xf numFmtId="0" fontId="13" fillId="0" borderId="0" xfId="0" applyFont="1" applyAlignment="1">
      <alignment horizontal="center" vertical="center"/>
    </xf>
    <xf numFmtId="0" fontId="13" fillId="9" borderId="0" xfId="0" applyFont="1" applyFill="1" applyAlignment="1">
      <alignment horizontal="center" vertical="center"/>
    </xf>
    <xf numFmtId="0" fontId="8" fillId="11" borderId="9" xfId="0" applyFont="1" applyFill="1" applyBorder="1" applyAlignment="1">
      <alignment horizontal="center" vertical="center"/>
    </xf>
    <xf numFmtId="0" fontId="8" fillId="11" borderId="0" xfId="0" applyFont="1" applyFill="1" applyAlignment="1">
      <alignment horizontal="center" vertical="center"/>
    </xf>
    <xf numFmtId="0" fontId="7" fillId="11" borderId="0" xfId="0" applyFont="1" applyFill="1" applyAlignment="1">
      <alignment horizontal="center" vertical="center"/>
    </xf>
    <xf numFmtId="0" fontId="2" fillId="10" borderId="0" xfId="0" applyFont="1" applyFill="1"/>
    <xf numFmtId="0" fontId="10" fillId="0" borderId="0" xfId="0" applyFont="1" applyAlignment="1">
      <alignment horizontal="left" wrapText="1"/>
    </xf>
    <xf numFmtId="0" fontId="14" fillId="0" borderId="0" xfId="0" applyFont="1"/>
    <xf numFmtId="0" fontId="1" fillId="0" borderId="0" xfId="0" applyFont="1"/>
    <xf numFmtId="0" fontId="3" fillId="4" borderId="4" xfId="0" applyFont="1" applyFill="1" applyBorder="1" applyAlignment="1">
      <alignment horizontal="center" vertical="center" wrapText="1"/>
    </xf>
    <xf numFmtId="0" fontId="18" fillId="0" borderId="8" xfId="0" applyFont="1" applyBorder="1" applyAlignment="1">
      <alignment vertical="center" wrapText="1"/>
    </xf>
    <xf numFmtId="0" fontId="14" fillId="0" borderId="8" xfId="0" applyFont="1" applyBorder="1" applyAlignment="1">
      <alignment vertical="center" wrapText="1"/>
    </xf>
    <xf numFmtId="0" fontId="18" fillId="0" borderId="0" xfId="0" applyFont="1" applyBorder="1" applyAlignment="1">
      <alignment vertical="center"/>
    </xf>
    <xf numFmtId="0" fontId="18" fillId="0" borderId="10" xfId="0" applyFont="1" applyBorder="1" applyAlignment="1">
      <alignment vertical="center"/>
    </xf>
    <xf numFmtId="0" fontId="14" fillId="0" borderId="26" xfId="0" applyFont="1" applyBorder="1" applyAlignment="1">
      <alignment vertical="center" wrapText="1"/>
    </xf>
    <xf numFmtId="0" fontId="18" fillId="0" borderId="27" xfId="0" applyFont="1" applyBorder="1" applyAlignment="1">
      <alignment vertical="center"/>
    </xf>
    <xf numFmtId="0" fontId="18" fillId="0" borderId="28" xfId="0" applyFont="1" applyBorder="1" applyAlignment="1">
      <alignment vertical="center"/>
    </xf>
    <xf numFmtId="9" fontId="0" fillId="0" borderId="0" xfId="2" applyFont="1"/>
    <xf numFmtId="9" fontId="7" fillId="10" borderId="16" xfId="2" applyFont="1" applyFill="1" applyBorder="1" applyAlignment="1">
      <alignment horizontal="center" vertical="center" wrapText="1"/>
    </xf>
    <xf numFmtId="9" fontId="7" fillId="10" borderId="17" xfId="2" applyFont="1" applyFill="1" applyBorder="1" applyAlignment="1">
      <alignment horizontal="left" vertical="center" wrapText="1"/>
    </xf>
    <xf numFmtId="9" fontId="7" fillId="10" borderId="17" xfId="2" applyFont="1" applyFill="1" applyBorder="1" applyAlignment="1">
      <alignment horizontal="center" vertical="center" wrapText="1"/>
    </xf>
    <xf numFmtId="9" fontId="7" fillId="10" borderId="18" xfId="2" applyFont="1" applyFill="1" applyBorder="1" applyAlignment="1">
      <alignment horizontal="center" vertical="center" wrapText="1"/>
    </xf>
    <xf numFmtId="9" fontId="7" fillId="13" borderId="19" xfId="2" applyFont="1" applyFill="1" applyBorder="1" applyAlignment="1">
      <alignment horizontal="center" vertical="center" wrapText="1"/>
    </xf>
    <xf numFmtId="9" fontId="17" fillId="13" borderId="20" xfId="2" applyFont="1" applyFill="1" applyBorder="1" applyAlignment="1">
      <alignment horizontal="center" vertical="center" wrapText="1"/>
    </xf>
    <xf numFmtId="9" fontId="7" fillId="13" borderId="21" xfId="2" applyFont="1" applyFill="1" applyBorder="1" applyAlignment="1">
      <alignment horizontal="center" vertical="center" wrapText="1"/>
    </xf>
    <xf numFmtId="9" fontId="14" fillId="0" borderId="8" xfId="2" applyFont="1" applyBorder="1" applyAlignment="1" applyProtection="1">
      <alignment horizontal="left" vertical="top" wrapText="1"/>
      <protection locked="0"/>
    </xf>
    <xf numFmtId="9" fontId="14" fillId="0" borderId="22" xfId="2" applyFont="1" applyBorder="1" applyAlignment="1" applyProtection="1">
      <alignment horizontal="left" vertical="top" wrapText="1"/>
      <protection locked="0"/>
    </xf>
    <xf numFmtId="9" fontId="1" fillId="0" borderId="23" xfId="2" applyFont="1" applyBorder="1" applyAlignment="1" applyProtection="1">
      <alignment horizontal="left" vertical="top" wrapText="1"/>
      <protection locked="0"/>
    </xf>
    <xf numFmtId="9" fontId="1" fillId="0" borderId="8" xfId="2" applyFont="1" applyBorder="1" applyAlignment="1" applyProtection="1">
      <alignment horizontal="left" vertical="top" wrapText="1"/>
      <protection locked="0"/>
    </xf>
    <xf numFmtId="9" fontId="1" fillId="0" borderId="22" xfId="2" applyFont="1" applyBorder="1" applyAlignment="1" applyProtection="1">
      <alignment horizontal="left" vertical="top" wrapText="1"/>
      <protection locked="0"/>
    </xf>
    <xf numFmtId="9" fontId="14" fillId="0" borderId="8" xfId="2" applyFont="1" applyFill="1" applyBorder="1" applyAlignment="1" applyProtection="1">
      <alignment horizontal="left" vertical="top" wrapText="1"/>
      <protection locked="0"/>
    </xf>
    <xf numFmtId="0" fontId="1" fillId="0" borderId="24" xfId="0" applyFont="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14" fillId="0" borderId="22" xfId="0" applyFont="1" applyBorder="1" applyAlignment="1" applyProtection="1">
      <alignment horizontal="left" vertical="top" wrapText="1"/>
      <protection locked="0"/>
    </xf>
    <xf numFmtId="0" fontId="1" fillId="0" borderId="23"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22" xfId="0" applyFont="1" applyBorder="1" applyAlignment="1" applyProtection="1">
      <alignment horizontal="left" vertical="top" wrapText="1"/>
      <protection locked="0"/>
    </xf>
    <xf numFmtId="0" fontId="14" fillId="0" borderId="8" xfId="1" applyFont="1" applyFill="1" applyBorder="1" applyAlignment="1" applyProtection="1">
      <alignment horizontal="left" vertical="top" wrapText="1"/>
      <protection locked="0"/>
    </xf>
    <xf numFmtId="0" fontId="1" fillId="0" borderId="25" xfId="0" applyFont="1" applyBorder="1" applyAlignment="1" applyProtection="1">
      <alignment horizontal="left" vertical="top" wrapText="1"/>
      <protection locked="0"/>
    </xf>
    <xf numFmtId="0" fontId="14" fillId="0" borderId="26" xfId="0" applyFont="1" applyBorder="1" applyAlignment="1" applyProtection="1">
      <alignment horizontal="left" vertical="top" wrapText="1"/>
      <protection locked="0"/>
    </xf>
    <xf numFmtId="0" fontId="14" fillId="0" borderId="29" xfId="0" applyFont="1" applyBorder="1" applyAlignment="1" applyProtection="1">
      <alignment horizontal="left" vertical="top" wrapText="1"/>
      <protection locked="0"/>
    </xf>
    <xf numFmtId="0" fontId="1" fillId="0" borderId="30" xfId="0" applyFont="1" applyBorder="1" applyAlignment="1" applyProtection="1">
      <alignment horizontal="left" vertical="top" wrapText="1"/>
      <protection locked="0"/>
    </xf>
    <xf numFmtId="0" fontId="1" fillId="0" borderId="26" xfId="0" applyFont="1" applyBorder="1" applyAlignment="1" applyProtection="1">
      <alignment horizontal="left" vertical="top" wrapText="1"/>
      <protection locked="0"/>
    </xf>
    <xf numFmtId="0" fontId="1" fillId="0" borderId="29" xfId="0" applyFont="1" applyBorder="1" applyAlignment="1" applyProtection="1">
      <alignment horizontal="left" vertical="top" wrapText="1"/>
      <protection locked="0"/>
    </xf>
    <xf numFmtId="0" fontId="1" fillId="0" borderId="0" xfId="0" applyFont="1" applyAlignment="1">
      <alignment horizontal="left" vertical="center" wrapText="1"/>
    </xf>
    <xf numFmtId="0" fontId="10" fillId="0" borderId="0" xfId="0" applyFont="1" applyAlignment="1">
      <alignment horizontal="left" vertical="center" wrapText="1"/>
    </xf>
    <xf numFmtId="0" fontId="8" fillId="11" borderId="0" xfId="0" applyFont="1" applyFill="1" applyBorder="1" applyAlignment="1">
      <alignment horizontal="center" vertical="center" wrapText="1"/>
    </xf>
    <xf numFmtId="0" fontId="8" fillId="11" borderId="10" xfId="0" applyFont="1" applyFill="1" applyBorder="1" applyAlignment="1">
      <alignment horizontal="center" vertical="center" wrapText="1"/>
    </xf>
    <xf numFmtId="9" fontId="16" fillId="0" borderId="11" xfId="2" applyFont="1" applyBorder="1" applyAlignment="1">
      <alignment horizontal="center"/>
    </xf>
    <xf numFmtId="9" fontId="16" fillId="0" borderId="12" xfId="2" applyFont="1" applyBorder="1" applyAlignment="1">
      <alignment horizontal="center"/>
    </xf>
    <xf numFmtId="9" fontId="16" fillId="0" borderId="13" xfId="2" applyFont="1" applyBorder="1" applyAlignment="1">
      <alignment horizontal="center"/>
    </xf>
    <xf numFmtId="9" fontId="16" fillId="0" borderId="31" xfId="2" applyFont="1" applyBorder="1" applyAlignment="1">
      <alignment horizontal="center"/>
    </xf>
    <xf numFmtId="9" fontId="16" fillId="0" borderId="14" xfId="2" applyFont="1" applyBorder="1" applyAlignment="1">
      <alignment horizontal="center"/>
    </xf>
    <xf numFmtId="9" fontId="16" fillId="0" borderId="15" xfId="2" applyFont="1" applyBorder="1" applyAlignment="1">
      <alignment horizontal="center"/>
    </xf>
    <xf numFmtId="9" fontId="7" fillId="0" borderId="17" xfId="2" applyFont="1" applyBorder="1" applyAlignment="1">
      <alignment horizont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 xfId="0" applyFont="1" applyFill="1" applyBorder="1" applyAlignment="1">
      <alignment vertical="center" wrapText="1"/>
    </xf>
    <xf numFmtId="0" fontId="2" fillId="0" borderId="0" xfId="0" applyFont="1" applyAlignment="1">
      <alignment horizontal="center"/>
    </xf>
    <xf numFmtId="0" fontId="2" fillId="8" borderId="0" xfId="0" applyFont="1" applyFill="1" applyAlignment="1">
      <alignment horizontal="left"/>
    </xf>
    <xf numFmtId="0" fontId="10" fillId="0" borderId="0" xfId="0" applyFont="1" applyAlignment="1" applyProtection="1">
      <alignment horizontal="center" vertical="center"/>
      <protection locked="0"/>
    </xf>
    <xf numFmtId="0" fontId="1" fillId="0" borderId="0" xfId="0" applyFont="1" applyAlignment="1" applyProtection="1">
      <alignment horizontal="center" vertical="center"/>
      <protection locked="0"/>
    </xf>
  </cellXfs>
  <cellStyles count="3">
    <cellStyle name="Neutral" xfId="1" builtinId="2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N15"/>
  <sheetViews>
    <sheetView workbookViewId="0">
      <selection activeCell="I19" sqref="I19"/>
    </sheetView>
  </sheetViews>
  <sheetFormatPr defaultColWidth="8.796875" defaultRowHeight="14.25" x14ac:dyDescent="0.45"/>
  <sheetData>
    <row r="1" spans="1:14" ht="21" x14ac:dyDescent="0.65">
      <c r="A1" s="29" t="s">
        <v>50</v>
      </c>
    </row>
    <row r="3" spans="1:14" ht="15" customHeight="1" x14ac:dyDescent="0.45">
      <c r="A3" s="80" t="s">
        <v>49</v>
      </c>
      <c r="B3" s="81"/>
      <c r="C3" s="81"/>
      <c r="D3" s="81"/>
      <c r="E3" s="81"/>
      <c r="F3" s="81"/>
      <c r="G3" s="81"/>
      <c r="H3" s="81"/>
      <c r="I3" s="81"/>
      <c r="J3" s="81"/>
      <c r="K3" s="81"/>
      <c r="L3" s="81"/>
      <c r="M3" s="81"/>
      <c r="N3" s="81"/>
    </row>
    <row r="4" spans="1:14" ht="15" customHeight="1" x14ac:dyDescent="0.45">
      <c r="A4" s="81"/>
      <c r="B4" s="81"/>
      <c r="C4" s="81"/>
      <c r="D4" s="81"/>
      <c r="E4" s="81"/>
      <c r="F4" s="81"/>
      <c r="G4" s="81"/>
      <c r="H4" s="81"/>
      <c r="I4" s="81"/>
      <c r="J4" s="81"/>
      <c r="K4" s="81"/>
      <c r="L4" s="81"/>
      <c r="M4" s="81"/>
      <c r="N4" s="81"/>
    </row>
    <row r="5" spans="1:14" ht="15" customHeight="1" x14ac:dyDescent="0.45">
      <c r="A5" s="81"/>
      <c r="B5" s="81"/>
      <c r="C5" s="81"/>
      <c r="D5" s="81"/>
      <c r="E5" s="81"/>
      <c r="F5" s="81"/>
      <c r="G5" s="81"/>
      <c r="H5" s="81"/>
      <c r="I5" s="81"/>
      <c r="J5" s="81"/>
      <c r="K5" s="81"/>
      <c r="L5" s="81"/>
      <c r="M5" s="81"/>
      <c r="N5" s="81"/>
    </row>
    <row r="6" spans="1:14" ht="15.75" customHeight="1" x14ac:dyDescent="0.45">
      <c r="A6" s="81"/>
      <c r="B6" s="81"/>
      <c r="C6" s="81"/>
      <c r="D6" s="81"/>
      <c r="E6" s="81"/>
      <c r="F6" s="81"/>
      <c r="G6" s="81"/>
      <c r="H6" s="81"/>
      <c r="I6" s="81"/>
      <c r="J6" s="81"/>
      <c r="K6" s="81"/>
      <c r="L6" s="81"/>
      <c r="M6" s="81"/>
      <c r="N6" s="81"/>
    </row>
    <row r="7" spans="1:14" ht="15.75" customHeight="1" x14ac:dyDescent="0.45">
      <c r="A7" s="81"/>
      <c r="B7" s="81"/>
      <c r="C7" s="81"/>
      <c r="D7" s="81"/>
      <c r="E7" s="81"/>
      <c r="F7" s="81"/>
      <c r="G7" s="81"/>
      <c r="H7" s="81"/>
      <c r="I7" s="81"/>
      <c r="J7" s="81"/>
      <c r="K7" s="81"/>
      <c r="L7" s="81"/>
      <c r="M7" s="81"/>
      <c r="N7" s="81"/>
    </row>
    <row r="8" spans="1:14" ht="15.75" x14ac:dyDescent="0.5">
      <c r="A8" s="42"/>
      <c r="B8" s="42"/>
      <c r="C8" s="42"/>
      <c r="D8" s="42"/>
      <c r="E8" s="42"/>
      <c r="F8" s="42"/>
      <c r="G8" s="42"/>
      <c r="H8" s="42"/>
      <c r="I8" s="42"/>
      <c r="J8" s="42"/>
      <c r="K8" s="42"/>
      <c r="L8" s="42"/>
      <c r="M8" s="42"/>
      <c r="N8" s="42"/>
    </row>
    <row r="10" spans="1:14" ht="15.75" x14ac:dyDescent="0.5">
      <c r="A10" s="28" t="s">
        <v>39</v>
      </c>
    </row>
    <row r="11" spans="1:14" ht="15.75" x14ac:dyDescent="0.5">
      <c r="A11" s="44" t="s">
        <v>47</v>
      </c>
    </row>
    <row r="12" spans="1:14" ht="15.75" x14ac:dyDescent="0.5">
      <c r="A12" s="30" t="s">
        <v>44</v>
      </c>
    </row>
    <row r="13" spans="1:14" ht="15.75" x14ac:dyDescent="0.5">
      <c r="A13" s="30" t="s">
        <v>45</v>
      </c>
    </row>
    <row r="14" spans="1:14" ht="15.75" x14ac:dyDescent="0.5">
      <c r="A14" s="43" t="s">
        <v>48</v>
      </c>
    </row>
    <row r="15" spans="1:14" ht="15.75" x14ac:dyDescent="0.5">
      <c r="A15" s="44" t="s">
        <v>165</v>
      </c>
    </row>
  </sheetData>
  <mergeCells count="1">
    <mergeCell ref="A3:N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A2:J20"/>
  <sheetViews>
    <sheetView workbookViewId="0">
      <selection activeCell="D20" sqref="D20"/>
    </sheetView>
  </sheetViews>
  <sheetFormatPr defaultColWidth="8.796875" defaultRowHeight="14.25" x14ac:dyDescent="0.45"/>
  <cols>
    <col min="1" max="1" width="8.33203125" style="2" customWidth="1"/>
    <col min="2" max="2" width="97.33203125" style="1" customWidth="1"/>
    <col min="3" max="3" width="10.796875" style="2" bestFit="1" customWidth="1"/>
    <col min="4" max="4" width="9.06640625" style="2" customWidth="1"/>
    <col min="5" max="5" width="10.06640625" style="2" customWidth="1"/>
    <col min="6" max="6" width="3.796875" style="22" customWidth="1"/>
    <col min="7" max="9" width="7.796875" style="36" customWidth="1"/>
    <col min="10" max="16384" width="8.796875" style="1"/>
  </cols>
  <sheetData>
    <row r="2" spans="1:9" ht="18" x14ac:dyDescent="0.45">
      <c r="A2" s="31" t="s">
        <v>46</v>
      </c>
      <c r="G2" s="35"/>
    </row>
    <row r="3" spans="1:9" ht="18" x14ac:dyDescent="0.55000000000000004">
      <c r="A3" s="1"/>
      <c r="C3" s="32" t="s">
        <v>41</v>
      </c>
      <c r="D3" s="33" t="s">
        <v>42</v>
      </c>
      <c r="E3" s="34"/>
      <c r="G3" s="35"/>
    </row>
    <row r="4" spans="1:9" x14ac:dyDescent="0.45">
      <c r="G4" s="35" t="s">
        <v>38</v>
      </c>
    </row>
    <row r="5" spans="1:9" ht="18" x14ac:dyDescent="0.45">
      <c r="A5" s="82" t="s">
        <v>36</v>
      </c>
      <c r="B5" s="83"/>
      <c r="C5" s="38" t="s">
        <v>0</v>
      </c>
      <c r="D5" s="39" t="s">
        <v>1</v>
      </c>
      <c r="E5" s="39" t="s">
        <v>17</v>
      </c>
      <c r="F5" s="23"/>
      <c r="G5" s="37" t="s">
        <v>3</v>
      </c>
      <c r="H5" s="37" t="s">
        <v>4</v>
      </c>
      <c r="I5" s="37" t="s">
        <v>5</v>
      </c>
    </row>
    <row r="6" spans="1:9" ht="28.5" x14ac:dyDescent="0.45">
      <c r="A6" s="40">
        <v>1</v>
      </c>
      <c r="B6" s="46" t="s">
        <v>2</v>
      </c>
      <c r="C6" s="97"/>
      <c r="D6" s="98"/>
      <c r="E6" s="37"/>
      <c r="F6" s="23"/>
      <c r="G6" s="37">
        <v>2</v>
      </c>
      <c r="H6" s="37">
        <v>1</v>
      </c>
      <c r="I6" s="37"/>
    </row>
    <row r="7" spans="1:9" ht="15.75" x14ac:dyDescent="0.45">
      <c r="A7" s="40">
        <v>2</v>
      </c>
      <c r="B7" s="47" t="s">
        <v>6</v>
      </c>
      <c r="C7" s="97"/>
      <c r="D7" s="98"/>
      <c r="E7" s="97"/>
      <c r="F7" s="23"/>
      <c r="G7" s="37"/>
      <c r="H7" s="37">
        <v>2</v>
      </c>
      <c r="I7" s="37">
        <v>2</v>
      </c>
    </row>
    <row r="8" spans="1:9" ht="31.5" x14ac:dyDescent="0.45">
      <c r="A8" s="40">
        <v>3</v>
      </c>
      <c r="B8" s="47" t="s">
        <v>79</v>
      </c>
      <c r="C8" s="97"/>
      <c r="D8" s="98"/>
      <c r="E8" s="97"/>
      <c r="F8" s="23"/>
      <c r="G8" s="37"/>
      <c r="H8" s="37">
        <v>1</v>
      </c>
      <c r="I8" s="37"/>
    </row>
    <row r="9" spans="1:9" ht="31.5" x14ac:dyDescent="0.45">
      <c r="A9" s="40">
        <v>4</v>
      </c>
      <c r="B9" s="47" t="s">
        <v>7</v>
      </c>
      <c r="C9" s="97"/>
      <c r="D9" s="98"/>
      <c r="E9" s="97"/>
      <c r="F9" s="23"/>
      <c r="G9" s="37"/>
      <c r="H9" s="37">
        <v>1</v>
      </c>
      <c r="I9" s="37"/>
    </row>
    <row r="10" spans="1:9" ht="15.75" x14ac:dyDescent="0.45">
      <c r="A10" s="40">
        <v>5</v>
      </c>
      <c r="B10" s="47" t="s">
        <v>8</v>
      </c>
      <c r="C10" s="97"/>
      <c r="D10" s="98"/>
      <c r="E10" s="97"/>
      <c r="F10" s="23"/>
      <c r="G10" s="37"/>
      <c r="H10" s="37">
        <v>1</v>
      </c>
      <c r="I10" s="37"/>
    </row>
    <row r="11" spans="1:9" ht="31.5" x14ac:dyDescent="0.45">
      <c r="A11" s="40">
        <v>6</v>
      </c>
      <c r="B11" s="47" t="s">
        <v>9</v>
      </c>
      <c r="C11" s="97"/>
      <c r="D11" s="98"/>
      <c r="E11" s="97"/>
      <c r="F11" s="23"/>
      <c r="G11" s="37"/>
      <c r="H11" s="37">
        <v>1</v>
      </c>
      <c r="I11" s="37">
        <v>1</v>
      </c>
    </row>
    <row r="12" spans="1:9" ht="31.5" x14ac:dyDescent="0.45">
      <c r="A12" s="40">
        <v>7</v>
      </c>
      <c r="B12" s="47" t="s">
        <v>103</v>
      </c>
      <c r="C12" s="97"/>
      <c r="D12" s="98"/>
      <c r="E12" s="97"/>
      <c r="F12" s="23"/>
      <c r="G12" s="37"/>
      <c r="H12" s="37">
        <v>2</v>
      </c>
      <c r="I12" s="37">
        <v>1</v>
      </c>
    </row>
    <row r="13" spans="1:9" ht="31.5" x14ac:dyDescent="0.45">
      <c r="A13" s="40">
        <v>8</v>
      </c>
      <c r="B13" s="47" t="s">
        <v>10</v>
      </c>
      <c r="C13" s="97"/>
      <c r="D13" s="98"/>
      <c r="E13" s="97"/>
      <c r="F13" s="23"/>
      <c r="G13" s="37"/>
      <c r="H13" s="37">
        <v>3</v>
      </c>
      <c r="I13" s="37"/>
    </row>
    <row r="14" spans="1:9" ht="31.5" x14ac:dyDescent="0.45">
      <c r="A14" s="40">
        <v>9</v>
      </c>
      <c r="B14" s="47" t="s">
        <v>11</v>
      </c>
      <c r="C14" s="97"/>
      <c r="D14" s="98"/>
      <c r="E14" s="97"/>
      <c r="F14" s="23"/>
      <c r="G14" s="37"/>
      <c r="H14" s="37">
        <v>2</v>
      </c>
      <c r="I14" s="37"/>
    </row>
    <row r="15" spans="1:9" ht="15.75" x14ac:dyDescent="0.45">
      <c r="A15" s="40">
        <v>10</v>
      </c>
      <c r="B15" s="47" t="s">
        <v>12</v>
      </c>
      <c r="C15" s="97"/>
      <c r="D15" s="98"/>
      <c r="E15" s="97"/>
      <c r="F15" s="23"/>
      <c r="G15" s="37"/>
      <c r="H15" s="37">
        <v>2</v>
      </c>
      <c r="I15" s="37"/>
    </row>
    <row r="16" spans="1:9" ht="31.5" x14ac:dyDescent="0.45">
      <c r="A16" s="40">
        <v>11</v>
      </c>
      <c r="B16" s="47" t="s">
        <v>133</v>
      </c>
      <c r="C16" s="97"/>
      <c r="D16" s="98"/>
      <c r="E16" s="97"/>
      <c r="F16" s="23"/>
      <c r="G16" s="37"/>
      <c r="H16" s="37">
        <v>1</v>
      </c>
      <c r="I16" s="37"/>
    </row>
    <row r="17" spans="1:10" ht="31.5" x14ac:dyDescent="0.45">
      <c r="A17" s="40">
        <v>12</v>
      </c>
      <c r="B17" s="47" t="s">
        <v>13</v>
      </c>
      <c r="C17" s="97"/>
      <c r="D17" s="98"/>
      <c r="E17" s="97"/>
      <c r="F17" s="23"/>
      <c r="G17" s="37"/>
      <c r="H17" s="37"/>
      <c r="I17" s="37">
        <v>3</v>
      </c>
    </row>
    <row r="18" spans="1:10" ht="31.5" x14ac:dyDescent="0.45">
      <c r="A18" s="40">
        <v>13</v>
      </c>
      <c r="B18" s="47" t="s">
        <v>14</v>
      </c>
      <c r="C18" s="97"/>
      <c r="D18" s="98"/>
      <c r="E18" s="97"/>
      <c r="F18" s="23"/>
      <c r="G18" s="37"/>
      <c r="H18" s="37"/>
      <c r="I18" s="37">
        <v>1</v>
      </c>
    </row>
    <row r="19" spans="1:10" ht="31.5" x14ac:dyDescent="0.45">
      <c r="A19" s="40">
        <v>14</v>
      </c>
      <c r="B19" s="47" t="s">
        <v>15</v>
      </c>
      <c r="C19" s="97"/>
      <c r="D19" s="98"/>
      <c r="E19" s="97"/>
      <c r="F19" s="23"/>
      <c r="G19" s="37"/>
      <c r="H19" s="37"/>
      <c r="I19" s="37">
        <v>1</v>
      </c>
    </row>
    <row r="20" spans="1:10" ht="31.9" thickBot="1" x14ac:dyDescent="0.5">
      <c r="A20" s="40">
        <v>15</v>
      </c>
      <c r="B20" s="50" t="s">
        <v>16</v>
      </c>
      <c r="C20" s="97"/>
      <c r="D20" s="98"/>
      <c r="E20" s="97"/>
      <c r="F20" s="23"/>
      <c r="G20" s="37"/>
      <c r="H20" s="37"/>
      <c r="I20" s="37">
        <v>1</v>
      </c>
      <c r="J20" s="1">
        <f>SUM(G6:I20)</f>
        <v>29</v>
      </c>
    </row>
  </sheetData>
  <sheetProtection algorithmName="SHA-512" hashValue="qFLILUnkyHJTIHO0LW5ytG9CaIZDsp10yxDGLic9oQ6TRaN7FXs7IYCcO61ZYGa9GnW6SItzQJLGXlfQnI4ieQ==" saltValue="Qj1brHXKRX7jV5xABWvOnQ==" spinCount="100000" sheet="1" objects="1" scenarios="1" selectLockedCells="1"/>
  <mergeCells count="1">
    <mergeCell ref="A5:B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2FCF9-E24D-4356-B67F-1F6CDDF74B09}">
  <dimension ref="A2:M19"/>
  <sheetViews>
    <sheetView zoomScale="50" zoomScaleNormal="50" workbookViewId="0">
      <selection activeCell="H5" sqref="H5"/>
    </sheetView>
  </sheetViews>
  <sheetFormatPr defaultRowHeight="14.25" outlineLevelCol="1" x14ac:dyDescent="0.45"/>
  <cols>
    <col min="2" max="2" width="14.19921875" customWidth="1"/>
    <col min="3" max="3" width="46.796875" customWidth="1"/>
    <col min="4" max="4" width="9.3984375" hidden="1" customWidth="1"/>
    <col min="5" max="5" width="9" hidden="1" customWidth="1"/>
    <col min="6" max="6" width="9.3984375" hidden="1" customWidth="1"/>
    <col min="7" max="7" width="8.46484375" hidden="1" customWidth="1"/>
    <col min="8" max="8" width="111.73046875" customWidth="1"/>
    <col min="9" max="9" width="157.265625" customWidth="1"/>
    <col min="10" max="10" width="25.1328125" customWidth="1" outlineLevel="1"/>
    <col min="11" max="11" width="119.3984375" customWidth="1" outlineLevel="1"/>
    <col min="12" max="12" width="96.59765625" customWidth="1" outlineLevel="1"/>
    <col min="13" max="13" width="40.33203125" customWidth="1" outlineLevel="1"/>
  </cols>
  <sheetData>
    <row r="2" spans="1:13" ht="14.65" thickBot="1" x14ac:dyDescent="0.5"/>
    <row r="3" spans="1:13" ht="23.65" thickBot="1" x14ac:dyDescent="0.75">
      <c r="A3" s="53"/>
      <c r="B3" s="84" t="s">
        <v>51</v>
      </c>
      <c r="C3" s="85"/>
      <c r="D3" s="85"/>
      <c r="E3" s="85"/>
      <c r="F3" s="85"/>
      <c r="G3" s="85"/>
      <c r="H3" s="85"/>
      <c r="I3" s="86"/>
      <c r="J3" s="87" t="s">
        <v>52</v>
      </c>
      <c r="K3" s="88"/>
      <c r="L3" s="88"/>
      <c r="M3" s="89"/>
    </row>
    <row r="4" spans="1:13" ht="31.9" thickBot="1" x14ac:dyDescent="0.55000000000000004">
      <c r="A4" s="53"/>
      <c r="B4" s="54" t="s">
        <v>53</v>
      </c>
      <c r="C4" s="55" t="s">
        <v>54</v>
      </c>
      <c r="D4" s="90" t="s">
        <v>55</v>
      </c>
      <c r="E4" s="90"/>
      <c r="F4" s="90"/>
      <c r="G4" s="90"/>
      <c r="H4" s="56" t="s">
        <v>57</v>
      </c>
      <c r="I4" s="57" t="s">
        <v>58</v>
      </c>
      <c r="J4" s="58" t="s">
        <v>59</v>
      </c>
      <c r="K4" s="59" t="s">
        <v>60</v>
      </c>
      <c r="L4" s="58" t="s">
        <v>56</v>
      </c>
      <c r="M4" s="60" t="s">
        <v>61</v>
      </c>
    </row>
    <row r="5" spans="1:13" ht="275.25" customHeight="1" thickBot="1" x14ac:dyDescent="0.5">
      <c r="A5" s="53"/>
      <c r="B5" s="74">
        <v>1</v>
      </c>
      <c r="C5" s="61" t="s">
        <v>2</v>
      </c>
      <c r="D5" s="48" t="s">
        <v>62</v>
      </c>
      <c r="E5" s="48" t="s">
        <v>63</v>
      </c>
      <c r="F5" s="48" t="s">
        <v>64</v>
      </c>
      <c r="G5" s="48"/>
      <c r="H5" s="61" t="s">
        <v>66</v>
      </c>
      <c r="I5" s="62" t="s">
        <v>67</v>
      </c>
      <c r="J5" s="63" t="s">
        <v>68</v>
      </c>
      <c r="K5" s="64" t="s">
        <v>69</v>
      </c>
      <c r="L5" s="61" t="s">
        <v>65</v>
      </c>
      <c r="M5" s="64" t="s">
        <v>70</v>
      </c>
    </row>
    <row r="6" spans="1:13" ht="408.75" customHeight="1" thickBot="1" x14ac:dyDescent="0.5">
      <c r="A6" s="53"/>
      <c r="B6" s="74">
        <v>2</v>
      </c>
      <c r="C6" s="61" t="s">
        <v>6</v>
      </c>
      <c r="D6" s="48" t="s">
        <v>71</v>
      </c>
      <c r="E6" s="48" t="s">
        <v>72</v>
      </c>
      <c r="F6" s="48" t="s">
        <v>73</v>
      </c>
      <c r="G6" s="49" t="s">
        <v>74</v>
      </c>
      <c r="H6" s="61" t="s">
        <v>76</v>
      </c>
      <c r="I6" s="62" t="s">
        <v>77</v>
      </c>
      <c r="J6" s="63" t="s">
        <v>68</v>
      </c>
      <c r="K6" s="64" t="s">
        <v>167</v>
      </c>
      <c r="L6" s="61" t="s">
        <v>75</v>
      </c>
      <c r="M6" s="64" t="s">
        <v>78</v>
      </c>
    </row>
    <row r="7" spans="1:13" ht="208.5" customHeight="1" thickBot="1" x14ac:dyDescent="0.5">
      <c r="A7" s="53"/>
      <c r="B7" s="74">
        <v>3</v>
      </c>
      <c r="C7" s="61" t="s">
        <v>79</v>
      </c>
      <c r="D7" s="48" t="s">
        <v>80</v>
      </c>
      <c r="E7" s="48"/>
      <c r="F7" s="48"/>
      <c r="G7" s="49"/>
      <c r="H7" s="61" t="s">
        <v>82</v>
      </c>
      <c r="I7" s="62" t="s">
        <v>83</v>
      </c>
      <c r="J7" s="63" t="s">
        <v>84</v>
      </c>
      <c r="K7" s="64" t="s">
        <v>168</v>
      </c>
      <c r="L7" s="61" t="s">
        <v>81</v>
      </c>
      <c r="M7" s="65" t="s">
        <v>85</v>
      </c>
    </row>
    <row r="8" spans="1:13" ht="264.39999999999998" customHeight="1" thickBot="1" x14ac:dyDescent="0.5">
      <c r="A8" s="53"/>
      <c r="B8" s="74">
        <v>4</v>
      </c>
      <c r="C8" s="61" t="s">
        <v>7</v>
      </c>
      <c r="D8" s="48" t="s">
        <v>86</v>
      </c>
      <c r="E8" s="48"/>
      <c r="F8" s="48"/>
      <c r="G8" s="49"/>
      <c r="H8" s="61" t="s">
        <v>88</v>
      </c>
      <c r="I8" s="62" t="s">
        <v>89</v>
      </c>
      <c r="J8" s="63" t="s">
        <v>90</v>
      </c>
      <c r="K8" s="64" t="s">
        <v>91</v>
      </c>
      <c r="L8" s="61" t="s">
        <v>87</v>
      </c>
      <c r="M8" s="65" t="s">
        <v>92</v>
      </c>
    </row>
    <row r="9" spans="1:13" ht="126.4" thickBot="1" x14ac:dyDescent="0.5">
      <c r="A9" s="53"/>
      <c r="B9" s="74">
        <v>5</v>
      </c>
      <c r="C9" s="61" t="s">
        <v>8</v>
      </c>
      <c r="D9" s="48" t="s">
        <v>93</v>
      </c>
      <c r="E9" s="48"/>
      <c r="F9" s="48"/>
      <c r="G9" s="49"/>
      <c r="H9" s="61" t="s">
        <v>169</v>
      </c>
      <c r="I9" s="62" t="s">
        <v>95</v>
      </c>
      <c r="J9" s="63" t="s">
        <v>68</v>
      </c>
      <c r="K9" s="64" t="s">
        <v>96</v>
      </c>
      <c r="L9" s="61" t="s">
        <v>94</v>
      </c>
      <c r="M9" s="65" t="s">
        <v>97</v>
      </c>
    </row>
    <row r="10" spans="1:13" ht="409.5" customHeight="1" thickBot="1" x14ac:dyDescent="0.5">
      <c r="A10" s="53"/>
      <c r="B10" s="74">
        <v>6</v>
      </c>
      <c r="C10" s="61" t="s">
        <v>9</v>
      </c>
      <c r="D10" s="48" t="s">
        <v>98</v>
      </c>
      <c r="E10" s="48" t="s">
        <v>99</v>
      </c>
      <c r="F10" s="48" t="s">
        <v>100</v>
      </c>
      <c r="G10" s="49"/>
      <c r="H10" s="61" t="s">
        <v>166</v>
      </c>
      <c r="I10" s="62" t="s">
        <v>101</v>
      </c>
      <c r="J10" s="63" t="s">
        <v>68</v>
      </c>
      <c r="K10" s="64" t="s">
        <v>170</v>
      </c>
      <c r="L10" s="61" t="s">
        <v>171</v>
      </c>
      <c r="M10" s="65" t="s">
        <v>102</v>
      </c>
    </row>
    <row r="11" spans="1:13" ht="346.9" thickBot="1" x14ac:dyDescent="0.5">
      <c r="A11" s="53"/>
      <c r="B11" s="74">
        <v>7</v>
      </c>
      <c r="C11" s="61" t="s">
        <v>103</v>
      </c>
      <c r="D11" s="48" t="s">
        <v>104</v>
      </c>
      <c r="E11" s="48" t="s">
        <v>105</v>
      </c>
      <c r="F11" s="48" t="s">
        <v>106</v>
      </c>
      <c r="G11" s="49"/>
      <c r="H11" s="61" t="s">
        <v>107</v>
      </c>
      <c r="I11" s="62" t="s">
        <v>108</v>
      </c>
      <c r="J11" s="63" t="s">
        <v>109</v>
      </c>
      <c r="K11" s="64" t="s">
        <v>172</v>
      </c>
      <c r="L11" s="61" t="s">
        <v>177</v>
      </c>
      <c r="M11" s="65" t="s">
        <v>110</v>
      </c>
    </row>
    <row r="12" spans="1:13" ht="342" customHeight="1" thickBot="1" x14ac:dyDescent="0.5">
      <c r="A12" s="53"/>
      <c r="B12" s="74">
        <v>8</v>
      </c>
      <c r="C12" s="61" t="s">
        <v>10</v>
      </c>
      <c r="D12" s="48" t="s">
        <v>111</v>
      </c>
      <c r="E12" s="48" t="s">
        <v>112</v>
      </c>
      <c r="F12" s="48" t="s">
        <v>113</v>
      </c>
      <c r="G12" s="49"/>
      <c r="H12" s="66" t="s">
        <v>115</v>
      </c>
      <c r="I12" s="62" t="s">
        <v>116</v>
      </c>
      <c r="J12" s="63" t="s">
        <v>117</v>
      </c>
      <c r="K12" s="64" t="s">
        <v>173</v>
      </c>
      <c r="L12" s="66" t="s">
        <v>114</v>
      </c>
      <c r="M12" s="65" t="s">
        <v>118</v>
      </c>
    </row>
    <row r="13" spans="1:13" ht="233.65" customHeight="1" thickBot="1" x14ac:dyDescent="0.5">
      <c r="A13" s="53"/>
      <c r="B13" s="74">
        <v>9</v>
      </c>
      <c r="C13" s="61" t="s">
        <v>11</v>
      </c>
      <c r="D13" s="48" t="s">
        <v>119</v>
      </c>
      <c r="E13" s="48" t="s">
        <v>120</v>
      </c>
      <c r="F13" s="48"/>
      <c r="G13" s="49"/>
      <c r="H13" s="61" t="s">
        <v>122</v>
      </c>
      <c r="I13" s="62" t="s">
        <v>123</v>
      </c>
      <c r="J13" s="63" t="s">
        <v>124</v>
      </c>
      <c r="K13" s="64" t="s">
        <v>125</v>
      </c>
      <c r="L13" s="61" t="s">
        <v>121</v>
      </c>
      <c r="M13" s="65" t="s">
        <v>126</v>
      </c>
    </row>
    <row r="14" spans="1:13" ht="347.25" customHeight="1" thickBot="1" x14ac:dyDescent="0.5">
      <c r="B14" s="74">
        <v>10</v>
      </c>
      <c r="C14" s="68" t="s">
        <v>12</v>
      </c>
      <c r="D14" s="48" t="s">
        <v>127</v>
      </c>
      <c r="E14" s="48" t="s">
        <v>128</v>
      </c>
      <c r="F14" s="48"/>
      <c r="G14" s="49"/>
      <c r="H14" s="68" t="s">
        <v>130</v>
      </c>
      <c r="I14" s="69" t="s">
        <v>131</v>
      </c>
      <c r="J14" s="70" t="s">
        <v>68</v>
      </c>
      <c r="K14" s="71" t="s">
        <v>174</v>
      </c>
      <c r="L14" s="68" t="s">
        <v>129</v>
      </c>
      <c r="M14" s="72" t="s">
        <v>132</v>
      </c>
    </row>
    <row r="15" spans="1:13" ht="330" customHeight="1" thickBot="1" x14ac:dyDescent="0.5">
      <c r="B15" s="74">
        <v>11</v>
      </c>
      <c r="C15" s="68" t="s">
        <v>133</v>
      </c>
      <c r="D15" s="48" t="s">
        <v>134</v>
      </c>
      <c r="E15" s="48"/>
      <c r="F15" s="48"/>
      <c r="G15" s="49"/>
      <c r="H15" s="73" t="s">
        <v>136</v>
      </c>
      <c r="I15" s="69" t="s">
        <v>137</v>
      </c>
      <c r="J15" s="70" t="s">
        <v>68</v>
      </c>
      <c r="K15" s="68" t="s">
        <v>138</v>
      </c>
      <c r="L15" s="68" t="s">
        <v>135</v>
      </c>
      <c r="M15" s="72" t="s">
        <v>139</v>
      </c>
    </row>
    <row r="16" spans="1:13" ht="409.6" customHeight="1" thickBot="1" x14ac:dyDescent="0.5">
      <c r="B16" s="74">
        <v>12</v>
      </c>
      <c r="C16" s="68" t="s">
        <v>13</v>
      </c>
      <c r="D16" s="48" t="s">
        <v>140</v>
      </c>
      <c r="E16" s="48" t="s">
        <v>141</v>
      </c>
      <c r="F16" s="48" t="s">
        <v>142</v>
      </c>
      <c r="G16" s="49"/>
      <c r="H16" s="68" t="s">
        <v>144</v>
      </c>
      <c r="I16" s="69" t="s">
        <v>145</v>
      </c>
      <c r="J16" s="70" t="s">
        <v>146</v>
      </c>
      <c r="K16" s="71" t="s">
        <v>175</v>
      </c>
      <c r="L16" s="68" t="s">
        <v>143</v>
      </c>
      <c r="M16" s="72" t="s">
        <v>147</v>
      </c>
    </row>
    <row r="17" spans="2:13" ht="192" customHeight="1" thickBot="1" x14ac:dyDescent="0.5">
      <c r="B17" s="74">
        <v>13</v>
      </c>
      <c r="C17" s="68" t="s">
        <v>14</v>
      </c>
      <c r="D17" s="48" t="s">
        <v>148</v>
      </c>
      <c r="E17" s="48"/>
      <c r="F17" s="48"/>
      <c r="G17" s="49"/>
      <c r="H17" s="68" t="s">
        <v>150</v>
      </c>
      <c r="I17" s="69" t="s">
        <v>151</v>
      </c>
      <c r="J17" s="70" t="s">
        <v>152</v>
      </c>
      <c r="K17" s="71" t="s">
        <v>153</v>
      </c>
      <c r="L17" s="68" t="s">
        <v>149</v>
      </c>
      <c r="M17" s="72" t="s">
        <v>126</v>
      </c>
    </row>
    <row r="18" spans="2:13" ht="155.25" customHeight="1" x14ac:dyDescent="0.45">
      <c r="B18" s="67">
        <v>14</v>
      </c>
      <c r="C18" s="68" t="s">
        <v>15</v>
      </c>
      <c r="D18" s="48" t="s">
        <v>154</v>
      </c>
      <c r="E18" s="48"/>
      <c r="F18" s="48"/>
      <c r="G18" s="49"/>
      <c r="H18" s="68" t="s">
        <v>156</v>
      </c>
      <c r="I18" s="69" t="s">
        <v>157</v>
      </c>
      <c r="J18" s="70" t="s">
        <v>158</v>
      </c>
      <c r="K18" s="71" t="s">
        <v>159</v>
      </c>
      <c r="L18" s="68" t="s">
        <v>155</v>
      </c>
      <c r="M18" s="72" t="s">
        <v>126</v>
      </c>
    </row>
    <row r="19" spans="2:13" ht="121.9" customHeight="1" thickBot="1" x14ac:dyDescent="0.5">
      <c r="B19" s="74">
        <v>15</v>
      </c>
      <c r="C19" s="75" t="s">
        <v>16</v>
      </c>
      <c r="D19" s="51" t="s">
        <v>160</v>
      </c>
      <c r="E19" s="51"/>
      <c r="F19" s="51"/>
      <c r="G19" s="52"/>
      <c r="H19" s="75" t="s">
        <v>162</v>
      </c>
      <c r="I19" s="76" t="s">
        <v>163</v>
      </c>
      <c r="J19" s="77" t="s">
        <v>164</v>
      </c>
      <c r="K19" s="78" t="s">
        <v>176</v>
      </c>
      <c r="L19" s="75" t="s">
        <v>161</v>
      </c>
      <c r="M19" s="79" t="s">
        <v>126</v>
      </c>
    </row>
  </sheetData>
  <sheetProtection algorithmName="SHA-512" hashValue="A5T9oaX87b4UEprCyGGfONyO42atYAw5kyCu3Rnf6L0ADCEqa8msvhCpAqlO6B6te3BQMFSHoskvB2CldGCmsQ==" saltValue="kRXDGUZxbZ0RYRGO1m5WOA==" spinCount="100000" sheet="1" objects="1" scenarios="1" selectLockedCells="1" selectUnlockedCells="1"/>
  <mergeCells count="3">
    <mergeCell ref="B3:I3"/>
    <mergeCell ref="J3:M3"/>
    <mergeCell ref="D4:G4"/>
  </mergeCells>
  <pageMargins left="0.7" right="0.7" top="0.75" bottom="0.75" header="0.3" footer="0.3"/>
  <pageSetup paperSize="9"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O11"/>
  <sheetViews>
    <sheetView tabSelected="1" zoomScale="120" zoomScaleNormal="120" workbookViewId="0">
      <selection activeCell="B7" sqref="B7"/>
    </sheetView>
  </sheetViews>
  <sheetFormatPr defaultColWidth="8.796875" defaultRowHeight="14.25" x14ac:dyDescent="0.45"/>
  <cols>
    <col min="1" max="1" width="17.59765625" customWidth="1"/>
    <col min="2" max="2" width="13.46484375" customWidth="1"/>
    <col min="5" max="6" width="8.796875" style="13"/>
    <col min="8" max="8" width="20.53125" customWidth="1"/>
    <col min="12" max="12" width="24.46484375" customWidth="1"/>
    <col min="13" max="13" width="14.53125" customWidth="1"/>
    <col min="14" max="14" width="13.19921875" customWidth="1"/>
    <col min="15" max="15" width="19.19921875" customWidth="1"/>
  </cols>
  <sheetData>
    <row r="1" spans="1:15" x14ac:dyDescent="0.45">
      <c r="A1" s="16" t="s">
        <v>40</v>
      </c>
      <c r="B1" s="96" t="str">
        <f>Questionnaire!D3</f>
        <v>jsmith@email</v>
      </c>
      <c r="C1" s="96"/>
    </row>
    <row r="2" spans="1:15" x14ac:dyDescent="0.45">
      <c r="A2" s="16" t="s">
        <v>43</v>
      </c>
      <c r="B2" s="96" t="str">
        <f>IF(D11=TRUE,"Gold",(IF(C11=TRUE,"Silver",(IF(B11=TRUE,"Bronze","Equivalency Not Met")))))</f>
        <v>Equivalency Not Met</v>
      </c>
      <c r="C2" s="96"/>
    </row>
    <row r="4" spans="1:15" ht="14.65" thickBot="1" x14ac:dyDescent="0.5">
      <c r="A4" s="95" t="s">
        <v>34</v>
      </c>
      <c r="B4" s="95"/>
      <c r="C4" s="95"/>
      <c r="D4" s="95"/>
      <c r="H4" s="24" t="s">
        <v>35</v>
      </c>
    </row>
    <row r="5" spans="1:15" ht="14.65" thickBot="1" x14ac:dyDescent="0.5">
      <c r="B5" s="17" t="s">
        <v>3</v>
      </c>
      <c r="C5" s="17" t="s">
        <v>4</v>
      </c>
      <c r="D5" s="17" t="s">
        <v>5</v>
      </c>
      <c r="E5" s="17"/>
      <c r="F5" s="17"/>
      <c r="G5" s="17"/>
      <c r="H5" s="3"/>
      <c r="I5" s="91" t="s">
        <v>18</v>
      </c>
      <c r="J5" s="91"/>
      <c r="K5" s="91"/>
      <c r="L5" s="92" t="s">
        <v>19</v>
      </c>
      <c r="M5" s="94" t="s">
        <v>20</v>
      </c>
      <c r="N5" s="94"/>
      <c r="O5" s="94"/>
    </row>
    <row r="6" spans="1:15" ht="14.65" thickBot="1" x14ac:dyDescent="0.5">
      <c r="A6" s="14" t="s">
        <v>31</v>
      </c>
      <c r="B6">
        <f>SUMIFS(Questionnaire!G$6:G$20,Questionnaire!$C$6:$C$20,"x")</f>
        <v>0</v>
      </c>
      <c r="C6">
        <f>SUMIFS(Questionnaire!H$6:H$20,Questionnaire!$C$6:$C$20,"x")</f>
        <v>0</v>
      </c>
      <c r="D6">
        <f>SUMIFS(Questionnaire!I$6:I$20,Questionnaire!$C$6:$C$20,"x")</f>
        <v>0</v>
      </c>
      <c r="E6" s="27"/>
      <c r="F6" s="27"/>
      <c r="G6" s="27"/>
      <c r="H6" s="4" t="s">
        <v>21</v>
      </c>
      <c r="I6" s="5" t="s">
        <v>22</v>
      </c>
      <c r="J6" s="5" t="s">
        <v>23</v>
      </c>
      <c r="K6" s="5" t="s">
        <v>24</v>
      </c>
      <c r="L6" s="93"/>
      <c r="M6" s="45" t="s">
        <v>22</v>
      </c>
      <c r="N6" s="45" t="s">
        <v>23</v>
      </c>
      <c r="O6" s="45" t="s">
        <v>24</v>
      </c>
    </row>
    <row r="7" spans="1:15" ht="14.65" thickBot="1" x14ac:dyDescent="0.5">
      <c r="A7" s="15" t="s">
        <v>33</v>
      </c>
      <c r="B7">
        <f>SUMIFS(Questionnaire!G$6:G$20,Questionnaire!$D$6:$D$20,"x")</f>
        <v>0</v>
      </c>
      <c r="C7">
        <f>SUMIFS(Questionnaire!H$6:H$20,Questionnaire!$D$6:$D$20,"x")</f>
        <v>0</v>
      </c>
      <c r="D7">
        <f>SUMIFS(Questionnaire!I$6:I$20,Questionnaire!$D$6:$D$20,"x")</f>
        <v>0</v>
      </c>
      <c r="H7" s="6" t="s">
        <v>25</v>
      </c>
      <c r="I7" s="7">
        <v>23</v>
      </c>
      <c r="J7" s="7">
        <v>23</v>
      </c>
      <c r="K7" s="7">
        <v>23</v>
      </c>
      <c r="L7" s="8" t="s">
        <v>26</v>
      </c>
      <c r="M7" s="9">
        <v>2</v>
      </c>
      <c r="N7" s="9">
        <v>2</v>
      </c>
      <c r="O7" s="9">
        <v>2</v>
      </c>
    </row>
    <row r="8" spans="1:15" ht="14.65" thickBot="1" x14ac:dyDescent="0.5">
      <c r="A8" s="41" t="s">
        <v>32</v>
      </c>
      <c r="B8">
        <f>SUMIFS(Questionnaire!G$6:G$20,Questionnaire!$E$6:$E$20,"x")</f>
        <v>0</v>
      </c>
      <c r="C8">
        <f>SUMIFS(Questionnaire!H$6:H$20,Questionnaire!$E$6:$E$20,"x")</f>
        <v>0</v>
      </c>
      <c r="D8">
        <f>SUMIFS(Questionnaire!I$6:I$20,Questionnaire!$E$6:$E$20,"x")</f>
        <v>0</v>
      </c>
      <c r="H8" s="10"/>
      <c r="I8" s="11"/>
      <c r="J8" s="11"/>
      <c r="K8" s="11"/>
      <c r="L8" s="12"/>
      <c r="M8" s="25"/>
      <c r="N8" s="26"/>
      <c r="O8" s="26"/>
    </row>
    <row r="9" spans="1:15" ht="14.65" thickBot="1" x14ac:dyDescent="0.5">
      <c r="H9" s="6" t="s">
        <v>27</v>
      </c>
      <c r="I9" s="7">
        <v>45</v>
      </c>
      <c r="J9" s="7">
        <v>48</v>
      </c>
      <c r="K9" s="7">
        <v>60</v>
      </c>
      <c r="L9" s="8" t="s">
        <v>28</v>
      </c>
      <c r="M9" s="9">
        <v>0</v>
      </c>
      <c r="N9" s="9">
        <v>5</v>
      </c>
      <c r="O9" s="9">
        <v>17</v>
      </c>
    </row>
    <row r="10" spans="1:15" ht="14.65" thickBot="1" x14ac:dyDescent="0.5">
      <c r="A10" s="21" t="s">
        <v>37</v>
      </c>
      <c r="B10" s="18" t="s">
        <v>22</v>
      </c>
      <c r="C10" s="19" t="s">
        <v>23</v>
      </c>
      <c r="D10" s="20" t="s">
        <v>24</v>
      </c>
      <c r="H10" s="10"/>
      <c r="I10" s="11"/>
      <c r="J10" s="11"/>
      <c r="K10" s="11"/>
      <c r="L10" s="12"/>
      <c r="M10" s="25"/>
      <c r="N10" s="26"/>
      <c r="O10" s="26"/>
    </row>
    <row r="11" spans="1:15" ht="14.65" thickBot="1" x14ac:dyDescent="0.5">
      <c r="B11" s="18" t="b">
        <f>AND(B6=2)</f>
        <v>0</v>
      </c>
      <c r="C11" s="19" t="b">
        <f>AND(B6=2,(C6+C8)&gt;4)</f>
        <v>0</v>
      </c>
      <c r="D11" s="20" t="b">
        <f>AND(B6=2,(C6+C8)&gt;16,(D6+D8)&gt;2)</f>
        <v>0</v>
      </c>
      <c r="H11" s="6" t="s">
        <v>29</v>
      </c>
      <c r="I11" s="7">
        <v>0</v>
      </c>
      <c r="J11" s="7">
        <v>15</v>
      </c>
      <c r="K11" s="7">
        <v>22</v>
      </c>
      <c r="L11" s="8" t="s">
        <v>30</v>
      </c>
      <c r="M11" s="9">
        <v>0</v>
      </c>
      <c r="N11" s="9">
        <v>0</v>
      </c>
      <c r="O11" s="9">
        <v>3</v>
      </c>
    </row>
  </sheetData>
  <sheetProtection algorithmName="SHA-512" hashValue="dJtgJfYGY6OBY4eva4zJ+/GGvS3/kbGDnAHcqkHzkdOZo02z3m3UWd5DcFyvU3k2Tke/rC1+ScoOUEDlsX1bMQ==" saltValue="/bPpuSo98J6Q8vCNB66DlQ==" spinCount="100000" sheet="1" objects="1" scenarios="1" selectLockedCells="1" selectUnlockedCells="1"/>
  <mergeCells count="6">
    <mergeCell ref="B1:C1"/>
    <mergeCell ref="I5:K5"/>
    <mergeCell ref="L5:L6"/>
    <mergeCell ref="M5:O5"/>
    <mergeCell ref="A4:D4"/>
    <mergeCell ref="B2:C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About</vt:lpstr>
      <vt:lpstr>Questionnaire</vt:lpstr>
      <vt:lpstr>Guidance</vt:lpstr>
      <vt:lpstr>Results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Allison Thomson</dc:creator>
  <cp:lastModifiedBy>Joe Rushton</cp:lastModifiedBy>
  <dcterms:created xsi:type="dcterms:W3CDTF">2016-09-15T13:43:43Z</dcterms:created>
  <dcterms:modified xsi:type="dcterms:W3CDTF">2019-09-19T15:22:56Z</dcterms:modified>
</cp:coreProperties>
</file>